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170"/>
  </bookViews>
  <sheets>
    <sheet name="Lewis and Clark Overview" sheetId="1" r:id="rId1"/>
  </sheets>
  <definedNames>
    <definedName name="_AMO_UniqueIdentifier" hidden="1">"'fcc73ab6-4e9d-4039-b330-aa82e9b41427'"</definedName>
    <definedName name="_xlnm.Print_Area" localSheetId="0">'Lewis and Clark Overview'!$A$4:$FM$41</definedName>
    <definedName name="_xlnm.Print_Titles" localSheetId="0">'Lewis and Clark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FL14" i="1" l="1"/>
  <c r="EZ14" i="1"/>
  <c r="FL16" i="1"/>
  <c r="EZ16" i="1"/>
  <c r="EO16" i="1"/>
  <c r="EO15" i="1"/>
  <c r="FL15" i="1"/>
  <c r="EZ15" i="1"/>
  <c r="FH13" i="1"/>
  <c r="FI13" i="1" s="1"/>
  <c r="EV13" i="1"/>
  <c r="EW13" i="1" s="1"/>
  <c r="EN13" i="1"/>
  <c r="EO12" i="1"/>
  <c r="FL12" i="1"/>
  <c r="EZ12" i="1"/>
  <c r="EO11" i="1"/>
  <c r="FL11" i="1"/>
  <c r="EZ11" i="1"/>
  <c r="EC14" i="1"/>
  <c r="EZ13" i="1" l="1"/>
  <c r="FL13" i="1"/>
  <c r="EO13" i="1"/>
  <c r="DX11" i="1"/>
  <c r="DP32" i="1" l="1"/>
  <c r="DP14" i="1"/>
  <c r="DQ14" i="1" s="1"/>
  <c r="EB34" i="1"/>
  <c r="EB33" i="1"/>
  <c r="DX31" i="1"/>
  <c r="EB31" i="1" s="1"/>
  <c r="EB30" i="1"/>
  <c r="DX29" i="1"/>
  <c r="EB29" i="1" s="1"/>
  <c r="EB16" i="1"/>
  <c r="EC16" i="1" s="1"/>
  <c r="EB15" i="1"/>
  <c r="DX13" i="1"/>
  <c r="EB12" i="1"/>
  <c r="EC12" i="1" s="1"/>
  <c r="EB11" i="1"/>
  <c r="EC15" i="1" l="1"/>
  <c r="EB13" i="1"/>
  <c r="EC13" i="1" s="1"/>
  <c r="EC11" i="1"/>
  <c r="DL13" i="1" l="1"/>
  <c r="DL11" i="1" l="1"/>
  <c r="DD32" i="1" l="1"/>
  <c r="DD14" i="1"/>
  <c r="DP34" i="1"/>
  <c r="DP33" i="1"/>
  <c r="DL31" i="1"/>
  <c r="DP30" i="1"/>
  <c r="DP29" i="1"/>
  <c r="DL29" i="1"/>
  <c r="DP16" i="1"/>
  <c r="DP15" i="1"/>
  <c r="DP13" i="1"/>
  <c r="DP12" i="1"/>
  <c r="DP11" i="1"/>
  <c r="DQ11" i="1" l="1"/>
  <c r="DP31" i="1"/>
  <c r="DE14" i="1"/>
  <c r="DQ12" i="1"/>
  <c r="DQ16" i="1"/>
  <c r="DQ15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CS14" i="1" l="1"/>
  <c r="DE16" i="1"/>
  <c r="DE15" i="1"/>
  <c r="DD13" i="1"/>
  <c r="DE12" i="1"/>
  <c r="DE11" i="1"/>
  <c r="DE13" i="1" l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1" i="1" l="1"/>
  <c r="CS13" i="1"/>
  <c r="CS15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G16" i="1" s="1"/>
  <c r="CF15" i="1"/>
  <c r="CB13" i="1"/>
  <c r="CF13" i="1" s="1"/>
  <c r="CF12" i="1"/>
  <c r="CG12" i="1" s="1"/>
  <c r="CB11" i="1"/>
  <c r="CF11" i="1" s="1"/>
  <c r="CG11" i="1" l="1"/>
  <c r="CG13" i="1"/>
  <c r="CG15" i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6" i="1" l="1"/>
  <c r="BU15" i="1"/>
  <c r="BT29" i="1"/>
  <c r="BT31" i="1"/>
  <c r="BT13" i="1"/>
  <c r="BU12" i="1"/>
  <c r="BU11" i="1"/>
  <c r="BI14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I11" i="1" l="1"/>
  <c r="BI15" i="1"/>
  <c r="BH13" i="1"/>
  <c r="BI12" i="1"/>
  <c r="BI16" i="1"/>
  <c r="AW14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R11" i="1" l="1"/>
  <c r="AF11" i="1"/>
  <c r="AV16" i="1"/>
  <c r="AV15" i="1"/>
  <c r="AR13" i="1"/>
  <c r="AV12" i="1"/>
  <c r="AW15" i="1" l="1"/>
  <c r="AW12" i="1"/>
  <c r="AW16" i="1"/>
  <c r="AV13" i="1"/>
  <c r="AV11" i="1"/>
  <c r="AJ16" i="1"/>
  <c r="AK16" i="1" s="1"/>
  <c r="AJ15" i="1"/>
  <c r="AJ12" i="1"/>
  <c r="X34" i="1"/>
  <c r="X30" i="1"/>
  <c r="X16" i="1"/>
  <c r="X15" i="1"/>
  <c r="Y15" i="1" s="1"/>
  <c r="X14" i="1"/>
  <c r="Y14" i="1" s="1"/>
  <c r="X12" i="1"/>
  <c r="L34" i="1"/>
  <c r="L30" i="1"/>
  <c r="L16" i="1"/>
  <c r="L15" i="1"/>
  <c r="M15" i="1" s="1"/>
  <c r="L14" i="1"/>
  <c r="M14" i="1" s="1"/>
  <c r="L12" i="1"/>
  <c r="M12" i="1" s="1"/>
  <c r="T31" i="1"/>
  <c r="X31" i="1" s="1"/>
  <c r="H31" i="1"/>
  <c r="L31" i="1" s="1"/>
  <c r="T29" i="1"/>
  <c r="X29" i="1" s="1"/>
  <c r="H29" i="1"/>
  <c r="L29" i="1" s="1"/>
  <c r="M16" i="1" l="1"/>
  <c r="Y16" i="1"/>
  <c r="AW13" i="1"/>
  <c r="AW11" i="1"/>
  <c r="Y12" i="1"/>
  <c r="AK15" i="1"/>
  <c r="AK12" i="1"/>
  <c r="T11" i="1"/>
  <c r="X11" i="1" s="1"/>
  <c r="Y11" i="1" s="1"/>
  <c r="H11" i="1"/>
  <c r="L11" i="1" s="1"/>
  <c r="M11" i="1" s="1"/>
  <c r="AJ11" i="1" l="1"/>
  <c r="AF13" i="1"/>
  <c r="T13" i="1"/>
  <c r="X13" i="1" s="1"/>
  <c r="Y13" i="1" s="1"/>
  <c r="H13" i="1"/>
  <c r="L13" i="1" s="1"/>
  <c r="M13" i="1" s="1"/>
  <c r="AJ13" i="1" l="1"/>
  <c r="AK11" i="1"/>
  <c r="AK13" i="1" l="1"/>
</calcChain>
</file>

<file path=xl/sharedStrings.xml><?xml version="1.0" encoding="utf-8"?>
<sst xmlns="http://schemas.openxmlformats.org/spreadsheetml/2006/main" count="890" uniqueCount="57">
  <si>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</si>
  <si>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</si>
  <si>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</si>
  <si>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</si>
  <si>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</si>
  <si>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</si>
  <si>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</si>
  <si>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</si>
  <si>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</si>
  <si>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</si>
  <si>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</si>
  <si>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</si>
  <si>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</si>
  <si>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</si>
  <si>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</si>
  <si>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</si>
  <si>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</si>
  <si>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</si>
  <si>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</si>
  <si>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</si>
  <si>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</si>
  <si>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</si>
  <si>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</si>
  <si>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Lewis and Clark Community College versus STATEWIDE</t>
  </si>
  <si>
    <t>Lewis &amp; Clark Community College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</si>
  <si>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</si>
  <si>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</si>
  <si>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</si>
  <si>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</si>
  <si>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</si>
  <si>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</si>
  <si>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</si>
  <si>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</si>
  <si>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</si>
  <si>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</si>
  <si>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</si>
  <si>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</si>
  <si>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</si>
  <si>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</si>
  <si>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</si>
  <si>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</si>
  <si>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Lewis &amp; Clark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</si>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</sst>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6" customWidth="1"/>
    <col min="13" max="13" width="8.7109375" style="26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6" customWidth="1"/>
    <col min="25" max="25" width="8.7109375" style="26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26" customWidth="1"/>
    <col min="37" max="37" width="8.7109375" style="26" customWidth="1"/>
    <col min="38" max="38" width="9.140625" style="8"/>
    <col min="39" max="39" width="2.7109375" style="8" customWidth="1"/>
    <col min="40" max="40" width="9.140625" style="8"/>
    <col min="41" max="41" width="2.7109375" style="8" customWidth="1"/>
    <col min="42" max="42" width="9.140625" style="8"/>
    <col min="43" max="43" width="2.7109375" style="8" customWidth="1"/>
    <col min="44" max="44" width="9.140625" style="8"/>
    <col min="45" max="45" width="2.7109375" style="8" customWidth="1"/>
    <col min="46" max="46" width="9.140625" style="8"/>
    <col min="47" max="47" width="2.7109375" style="8" customWidth="1"/>
    <col min="48" max="48" width="16.7109375" style="26" customWidth="1"/>
    <col min="49" max="49" width="8.7109375" style="26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6" customWidth="1"/>
    <col min="61" max="61" width="8.7109375" style="26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6" customWidth="1"/>
    <col min="73" max="73" width="8.7109375" style="26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6" customWidth="1"/>
    <col min="85" max="85" width="8.7109375" style="26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6" customWidth="1"/>
    <col min="97" max="97" width="8.7109375" style="26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6" customWidth="1"/>
    <col min="109" max="109" width="8.7109375" style="26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6" customWidth="1"/>
    <col min="121" max="121" width="8.7109375" style="26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6" customWidth="1"/>
    <col min="133" max="133" width="8.7109375" style="26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6" customWidth="1"/>
    <col min="145" max="145" width="8.7109375" style="26" customWidth="1"/>
    <col min="146" max="146" width="10.28515625" style="8" customWidth="1"/>
    <col min="147" max="155" width="10.28515625" style="26" customWidth="1"/>
    <col min="156" max="156" width="14.7109375" style="26" customWidth="1"/>
    <col min="157" max="157" width="2.7109375" style="26" customWidth="1"/>
    <col min="158" max="158" width="10.28515625" style="8" customWidth="1"/>
    <col min="159" max="167" width="10.28515625" style="26" customWidth="1"/>
    <col min="168" max="168" width="14.7109375" style="29" customWidth="1"/>
    <col min="169" max="169" width="2.7109375" style="29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52"/>
      <c r="Y1" s="52"/>
      <c r="Z1" s="5"/>
      <c r="AA1" s="5"/>
      <c r="AB1" s="5"/>
      <c r="AC1" s="5"/>
      <c r="AD1" s="5"/>
      <c r="AE1" s="5"/>
      <c r="AF1" s="5"/>
      <c r="AG1" s="5"/>
      <c r="AH1" s="5"/>
      <c r="AI1" s="5"/>
      <c r="AJ1" s="56"/>
      <c r="AK1" s="56"/>
      <c r="AL1" s="5"/>
      <c r="AM1" s="5"/>
      <c r="AN1" s="5"/>
      <c r="AO1" s="5"/>
      <c r="AP1" s="5"/>
      <c r="AQ1" s="5"/>
      <c r="AR1" s="5"/>
      <c r="AS1" s="5"/>
      <c r="AT1" s="5"/>
      <c r="AU1" s="5"/>
      <c r="AV1" s="56"/>
      <c r="AW1" s="56"/>
      <c r="AX1" s="5"/>
      <c r="AY1" s="5"/>
      <c r="AZ1" s="5"/>
      <c r="BA1" s="5"/>
      <c r="BB1" s="5"/>
      <c r="BC1" s="5"/>
      <c r="BD1" s="5"/>
      <c r="BE1" s="5"/>
      <c r="BF1" s="5"/>
      <c r="BG1" s="5"/>
      <c r="BH1" s="56"/>
      <c r="BI1" s="56"/>
      <c r="BJ1" s="5"/>
      <c r="BK1" s="5"/>
      <c r="BL1" s="5"/>
      <c r="BM1" s="5"/>
      <c r="BN1" s="5"/>
      <c r="BO1" s="5"/>
      <c r="BP1" s="5"/>
      <c r="BQ1" s="5"/>
      <c r="BR1" s="5"/>
      <c r="BS1" s="5"/>
      <c r="BT1" s="56"/>
      <c r="BU1" s="56"/>
      <c r="BV1" s="5"/>
      <c r="BW1" s="5"/>
      <c r="BX1" s="5"/>
      <c r="BY1" s="5"/>
      <c r="BZ1" s="5"/>
      <c r="CA1" s="5"/>
      <c r="CB1" s="5"/>
      <c r="CC1" s="5"/>
      <c r="CD1" s="5"/>
      <c r="CE1" s="5"/>
      <c r="CF1" s="56"/>
      <c r="CG1" s="56"/>
      <c r="CH1" s="5"/>
      <c r="CI1" s="5"/>
      <c r="CJ1" s="5"/>
      <c r="CK1" s="5"/>
      <c r="CL1" s="5"/>
      <c r="CM1" s="5"/>
      <c r="CN1" s="5"/>
      <c r="CO1" s="5"/>
      <c r="CP1" s="5"/>
      <c r="CQ1" s="5"/>
      <c r="CR1" s="56"/>
      <c r="CS1" s="56"/>
      <c r="CT1" s="5"/>
      <c r="CU1" s="5"/>
      <c r="CV1" s="5"/>
      <c r="CW1" s="5"/>
      <c r="CX1" s="5"/>
      <c r="CY1" s="5"/>
      <c r="CZ1" s="5"/>
      <c r="DA1" s="5"/>
      <c r="DB1" s="5"/>
      <c r="DC1" s="5"/>
      <c r="DD1" s="56"/>
      <c r="DE1" s="56"/>
      <c r="DF1" s="5"/>
      <c r="DG1" s="5"/>
      <c r="DH1" s="5"/>
      <c r="DI1" s="5"/>
      <c r="DJ1" s="5"/>
      <c r="DK1" s="5"/>
      <c r="DL1" s="5"/>
      <c r="DM1" s="5"/>
      <c r="DN1" s="5"/>
      <c r="DO1" s="5"/>
      <c r="DP1" s="56"/>
      <c r="DQ1" s="56"/>
      <c r="DR1" s="5"/>
      <c r="DS1" s="5"/>
      <c r="DT1" s="5"/>
      <c r="DU1" s="5"/>
      <c r="DV1" s="5"/>
      <c r="DW1" s="5"/>
      <c r="DX1" s="5"/>
      <c r="DY1" s="5"/>
      <c r="DZ1" s="5"/>
      <c r="EA1" s="5"/>
      <c r="EB1" s="56"/>
      <c r="EC1" s="56"/>
      <c r="ED1" s="5"/>
      <c r="EE1" s="5"/>
      <c r="EF1" s="5"/>
      <c r="EG1" s="5"/>
      <c r="EH1" s="5"/>
      <c r="EI1" s="5"/>
      <c r="EJ1" s="5"/>
      <c r="EK1" s="5"/>
      <c r="EL1" s="5"/>
      <c r="EM1" s="5"/>
      <c r="EN1" s="56"/>
      <c r="EO1" s="56"/>
      <c r="EP1" s="5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"/>
      <c r="FC1" s="56"/>
      <c r="FD1" s="56"/>
      <c r="FE1" s="56"/>
      <c r="FF1" s="56"/>
      <c r="FG1" s="56"/>
      <c r="FH1" s="56"/>
      <c r="FI1" s="56"/>
      <c r="FJ1" s="56"/>
      <c r="FK1" s="56"/>
      <c r="FL1" s="10"/>
      <c r="FM1" s="10"/>
    </row>
    <row r="2" spans="1:169" s="6" customFormat="1" x14ac:dyDescent="0.25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2"/>
      <c r="Z2" s="5"/>
      <c r="AA2" s="5"/>
      <c r="AB2" s="5"/>
      <c r="AC2" s="5"/>
      <c r="AD2" s="5"/>
      <c r="AE2" s="5"/>
      <c r="AF2" s="5"/>
      <c r="AG2" s="5"/>
      <c r="AH2" s="5"/>
      <c r="AI2" s="5"/>
      <c r="AJ2" s="56"/>
      <c r="AK2" s="56"/>
      <c r="AL2" s="5"/>
      <c r="AM2" s="5"/>
      <c r="AN2" s="5"/>
      <c r="AO2" s="5"/>
      <c r="AP2" s="5"/>
      <c r="AQ2" s="5"/>
      <c r="AR2" s="5"/>
      <c r="AS2" s="5"/>
      <c r="AT2" s="5"/>
      <c r="AU2" s="5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6"/>
      <c r="BI2" s="56"/>
      <c r="BJ2" s="5"/>
      <c r="BK2" s="5"/>
      <c r="BL2" s="5"/>
      <c r="BM2" s="5"/>
      <c r="BN2" s="5"/>
      <c r="BO2" s="5"/>
      <c r="BP2" s="5"/>
      <c r="BQ2" s="5"/>
      <c r="BR2" s="5"/>
      <c r="BS2" s="5"/>
      <c r="BT2" s="56"/>
      <c r="BU2" s="56"/>
      <c r="BV2" s="5"/>
      <c r="BW2" s="5"/>
      <c r="BX2" s="5"/>
      <c r="BY2" s="5"/>
      <c r="BZ2" s="5"/>
      <c r="CA2" s="5"/>
      <c r="CB2" s="5"/>
      <c r="CC2" s="5"/>
      <c r="CD2" s="5"/>
      <c r="CE2" s="5"/>
      <c r="CF2" s="56"/>
      <c r="CG2" s="56"/>
      <c r="CH2" s="5"/>
      <c r="CI2" s="5"/>
      <c r="CJ2" s="5"/>
      <c r="CK2" s="5"/>
      <c r="CL2" s="5"/>
      <c r="CM2" s="5"/>
      <c r="CN2" s="5"/>
      <c r="CO2" s="5"/>
      <c r="CP2" s="5"/>
      <c r="CQ2" s="5"/>
      <c r="CR2" s="56"/>
      <c r="CS2" s="56"/>
      <c r="CT2" s="5"/>
      <c r="CU2" s="5"/>
      <c r="CV2" s="5"/>
      <c r="CW2" s="5"/>
      <c r="CX2" s="5"/>
      <c r="CY2" s="5"/>
      <c r="CZ2" s="5"/>
      <c r="DA2" s="5"/>
      <c r="DB2" s="5"/>
      <c r="DC2" s="5"/>
      <c r="DD2" s="56"/>
      <c r="DE2" s="56"/>
      <c r="DF2" s="5"/>
      <c r="DG2" s="5"/>
      <c r="DH2" s="5"/>
      <c r="DI2" s="5"/>
      <c r="DJ2" s="5"/>
      <c r="DK2" s="5"/>
      <c r="DL2" s="5"/>
      <c r="DM2" s="5"/>
      <c r="DN2" s="5"/>
      <c r="DO2" s="5"/>
      <c r="DP2" s="56"/>
      <c r="DQ2" s="56"/>
      <c r="DR2" s="5"/>
      <c r="DS2" s="5"/>
      <c r="DT2" s="5"/>
      <c r="DU2" s="5"/>
      <c r="DV2" s="5"/>
      <c r="DW2" s="5"/>
      <c r="DX2" s="5"/>
      <c r="DY2" s="5"/>
      <c r="DZ2" s="5"/>
      <c r="EA2" s="5"/>
      <c r="EB2" s="56"/>
      <c r="EC2" s="56"/>
      <c r="ED2" s="5"/>
      <c r="EE2" s="5"/>
      <c r="EF2" s="5"/>
      <c r="EG2" s="5"/>
      <c r="EH2" s="5"/>
      <c r="EI2" s="5"/>
      <c r="EJ2" s="5"/>
      <c r="EK2" s="5"/>
      <c r="EL2" s="5"/>
      <c r="EM2" s="5"/>
      <c r="EN2" s="56"/>
      <c r="EO2" s="56"/>
      <c r="EP2" s="5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"/>
      <c r="FC2" s="56"/>
      <c r="FD2" s="56"/>
      <c r="FE2" s="56"/>
      <c r="FF2" s="56"/>
      <c r="FG2" s="56"/>
      <c r="FH2" s="56"/>
      <c r="FI2" s="56"/>
      <c r="FJ2" s="56"/>
      <c r="FK2" s="56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6"/>
      <c r="AK3" s="56"/>
      <c r="AL3" s="5"/>
      <c r="AM3" s="5"/>
      <c r="AN3" s="5"/>
      <c r="AO3" s="5"/>
      <c r="AP3" s="5"/>
      <c r="AQ3" s="5"/>
      <c r="AR3" s="5"/>
      <c r="AS3" s="5"/>
      <c r="AT3" s="5"/>
      <c r="AU3" s="5"/>
      <c r="AV3" s="56"/>
      <c r="AW3" s="56"/>
      <c r="AX3" s="5"/>
      <c r="AY3" s="5"/>
      <c r="AZ3" s="5"/>
      <c r="BA3" s="5"/>
      <c r="BB3" s="5"/>
      <c r="BC3" s="5"/>
      <c r="BD3" s="5"/>
      <c r="BE3" s="5"/>
      <c r="BF3" s="5"/>
      <c r="BG3" s="5"/>
      <c r="BH3" s="56"/>
      <c r="BI3" s="56"/>
      <c r="BJ3" s="5"/>
      <c r="BK3" s="5"/>
      <c r="BL3" s="5"/>
      <c r="BM3" s="5"/>
      <c r="BN3" s="5"/>
      <c r="BO3" s="5"/>
      <c r="BP3" s="5"/>
      <c r="BQ3" s="5"/>
      <c r="BR3" s="5"/>
      <c r="BS3" s="5"/>
      <c r="BT3" s="56"/>
      <c r="BU3" s="56"/>
      <c r="BV3" s="5"/>
      <c r="BW3" s="5"/>
      <c r="BX3" s="5"/>
      <c r="BY3" s="5"/>
      <c r="BZ3" s="5"/>
      <c r="CA3" s="5"/>
      <c r="CB3" s="5"/>
      <c r="CC3" s="5"/>
      <c r="CD3" s="5"/>
      <c r="CE3" s="5"/>
      <c r="CF3" s="56"/>
      <c r="CG3" s="56"/>
      <c r="CH3" s="5"/>
      <c r="CI3" s="5"/>
      <c r="CJ3" s="5"/>
      <c r="CK3" s="5"/>
      <c r="CL3" s="5"/>
      <c r="CM3" s="5"/>
      <c r="CN3" s="5"/>
      <c r="CO3" s="5"/>
      <c r="CP3" s="5"/>
      <c r="CQ3" s="5"/>
      <c r="CR3" s="56"/>
      <c r="CS3" s="56"/>
      <c r="CT3" s="5"/>
      <c r="CU3" s="5"/>
      <c r="CV3" s="5"/>
      <c r="CW3" s="5"/>
      <c r="CX3" s="5"/>
      <c r="CY3" s="5"/>
      <c r="CZ3" s="5"/>
      <c r="DA3" s="5"/>
      <c r="DB3" s="5"/>
      <c r="DC3" s="5"/>
      <c r="DD3" s="56"/>
      <c r="DE3" s="56"/>
      <c r="DF3" s="5"/>
      <c r="DG3" s="5"/>
      <c r="DH3" s="5"/>
      <c r="DI3" s="5"/>
      <c r="DJ3" s="5"/>
      <c r="DK3" s="5"/>
      <c r="DL3" s="5"/>
      <c r="DM3" s="5"/>
      <c r="DN3" s="5"/>
      <c r="DO3" s="5"/>
      <c r="DP3" s="56"/>
      <c r="DQ3" s="56"/>
      <c r="DR3" s="5"/>
      <c r="DS3" s="5"/>
      <c r="DT3" s="5"/>
      <c r="DU3" s="5"/>
      <c r="DV3" s="5"/>
      <c r="DW3" s="5"/>
      <c r="DX3" s="5"/>
      <c r="DY3" s="5"/>
      <c r="DZ3" s="5"/>
      <c r="EA3" s="5"/>
      <c r="EB3" s="56"/>
      <c r="EC3" s="56"/>
      <c r="ED3" s="5"/>
      <c r="EE3" s="5"/>
      <c r="EF3" s="5"/>
      <c r="EG3" s="5"/>
      <c r="EH3" s="5"/>
      <c r="EI3" s="5"/>
      <c r="EJ3" s="5"/>
      <c r="EK3" s="5"/>
      <c r="EL3" s="5"/>
      <c r="EM3" s="5"/>
      <c r="EN3" s="56"/>
      <c r="EO3" s="56"/>
      <c r="EP3" s="5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"/>
      <c r="FC3" s="56"/>
      <c r="FD3" s="56"/>
      <c r="FE3" s="56"/>
      <c r="FF3" s="56"/>
      <c r="FG3" s="56"/>
      <c r="FH3" s="56"/>
      <c r="FI3" s="56"/>
      <c r="FJ3" s="56"/>
      <c r="FK3" s="56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2"/>
      <c r="Y4" s="52"/>
      <c r="Z4" s="5"/>
      <c r="AA4" s="5"/>
      <c r="AB4" s="5"/>
      <c r="AC4" s="5"/>
      <c r="AD4" s="5"/>
      <c r="AE4" s="5"/>
      <c r="AF4" s="5"/>
      <c r="AG4" s="5"/>
      <c r="AH4" s="5"/>
      <c r="AI4" s="5"/>
      <c r="AJ4" s="56"/>
      <c r="AK4" s="56"/>
      <c r="AL4" s="5"/>
      <c r="AM4" s="5"/>
      <c r="AN4" s="5"/>
      <c r="AO4" s="5"/>
      <c r="AP4" s="5"/>
      <c r="AQ4" s="5"/>
      <c r="AR4" s="5"/>
      <c r="AS4" s="5"/>
      <c r="AT4" s="5"/>
      <c r="AU4" s="5"/>
      <c r="AV4" s="56"/>
      <c r="AW4" s="56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"/>
      <c r="BK4" s="5"/>
      <c r="BL4" s="5"/>
      <c r="BM4" s="5"/>
      <c r="BN4" s="5"/>
      <c r="BO4" s="5"/>
      <c r="BP4" s="5"/>
      <c r="BQ4" s="5"/>
      <c r="BR4" s="5"/>
      <c r="BS4" s="5"/>
      <c r="BT4" s="56"/>
      <c r="BU4" s="56"/>
      <c r="BV4" s="5"/>
      <c r="BW4" s="5"/>
      <c r="BX4" s="5"/>
      <c r="BY4" s="5"/>
      <c r="BZ4" s="5"/>
      <c r="CA4" s="5"/>
      <c r="CB4" s="5"/>
      <c r="CC4" s="5"/>
      <c r="CD4" s="5"/>
      <c r="CE4" s="5"/>
      <c r="CF4" s="56"/>
      <c r="CG4" s="56"/>
      <c r="CH4" s="5"/>
      <c r="CI4" s="5"/>
      <c r="CJ4" s="5"/>
      <c r="CK4" s="5"/>
      <c r="CL4" s="5"/>
      <c r="CM4" s="5"/>
      <c r="CN4" s="5"/>
      <c r="CO4" s="5"/>
      <c r="CP4" s="5"/>
      <c r="CQ4" s="5"/>
      <c r="CR4" s="56"/>
      <c r="CS4" s="56"/>
      <c r="CT4" s="5"/>
      <c r="CU4" s="5"/>
      <c r="CV4" s="5"/>
      <c r="CW4" s="5"/>
      <c r="CX4" s="5"/>
      <c r="CY4" s="5"/>
      <c r="CZ4" s="5"/>
      <c r="DA4" s="5"/>
      <c r="DB4" s="5"/>
      <c r="DC4" s="5"/>
      <c r="DD4" s="56"/>
      <c r="DE4" s="56"/>
      <c r="DF4" s="5"/>
      <c r="DG4" s="5"/>
      <c r="DH4" s="5"/>
      <c r="DI4" s="5"/>
      <c r="DJ4" s="5"/>
      <c r="DK4" s="5"/>
      <c r="DL4" s="5"/>
      <c r="DM4" s="5"/>
      <c r="DN4" s="5"/>
      <c r="DO4" s="5"/>
      <c r="DP4" s="56"/>
      <c r="DQ4" s="56"/>
      <c r="DR4" s="5"/>
      <c r="DS4" s="5"/>
      <c r="DT4" s="5"/>
      <c r="DU4" s="5"/>
      <c r="DV4" s="5"/>
      <c r="DW4" s="5"/>
      <c r="DX4" s="5"/>
      <c r="DY4" s="5"/>
      <c r="DZ4" s="5"/>
      <c r="EA4" s="5"/>
      <c r="EB4" s="56"/>
      <c r="EC4" s="56"/>
      <c r="ED4" s="5"/>
      <c r="EE4" s="5"/>
      <c r="EF4" s="5"/>
      <c r="EG4" s="5"/>
      <c r="EH4" s="5"/>
      <c r="EI4" s="5"/>
      <c r="EJ4" s="5"/>
      <c r="EK4" s="5"/>
      <c r="EL4" s="5"/>
      <c r="EM4" s="5"/>
      <c r="EN4" s="56"/>
      <c r="EO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56"/>
      <c r="FD4" s="56"/>
      <c r="FE4" s="56"/>
      <c r="FF4" s="56"/>
      <c r="FG4" s="56"/>
      <c r="FH4" s="56"/>
      <c r="FI4" s="56"/>
      <c r="FJ4" s="56"/>
      <c r="FK4" s="56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2"/>
      <c r="Y5" s="52"/>
      <c r="Z5" s="5"/>
      <c r="AA5" s="5"/>
      <c r="AB5" s="5"/>
      <c r="AC5" s="5"/>
      <c r="AD5" s="5"/>
      <c r="AE5" s="5"/>
      <c r="AF5" s="5"/>
      <c r="AG5" s="5"/>
      <c r="AH5" s="5"/>
      <c r="AI5" s="5"/>
      <c r="AJ5" s="56"/>
      <c r="AK5" s="56"/>
      <c r="AL5" s="5"/>
      <c r="AM5" s="5"/>
      <c r="AN5" s="5"/>
      <c r="AO5" s="5"/>
      <c r="AP5" s="5"/>
      <c r="AQ5" s="5"/>
      <c r="AR5" s="5"/>
      <c r="AS5" s="5"/>
      <c r="AT5" s="5"/>
      <c r="AU5" s="5"/>
      <c r="AV5" s="56"/>
      <c r="AW5" s="56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"/>
      <c r="BK5" s="5"/>
      <c r="BL5" s="5"/>
      <c r="BM5" s="5"/>
      <c r="BN5" s="5"/>
      <c r="BO5" s="5"/>
      <c r="BP5" s="5"/>
      <c r="BQ5" s="5"/>
      <c r="BR5" s="5"/>
      <c r="BS5" s="5"/>
      <c r="BT5" s="56"/>
      <c r="BU5" s="56"/>
      <c r="BV5" s="5"/>
      <c r="BW5" s="5"/>
      <c r="BX5" s="5"/>
      <c r="BY5" s="5"/>
      <c r="BZ5" s="5"/>
      <c r="CA5" s="5"/>
      <c r="CB5" s="5"/>
      <c r="CC5" s="5"/>
      <c r="CD5" s="5"/>
      <c r="CE5" s="5"/>
      <c r="CF5" s="56"/>
      <c r="CG5" s="56"/>
      <c r="CH5" s="5"/>
      <c r="CI5" s="5"/>
      <c r="CJ5" s="5"/>
      <c r="CK5" s="5"/>
      <c r="CL5" s="5"/>
      <c r="CM5" s="5"/>
      <c r="CN5" s="5"/>
      <c r="CO5" s="5"/>
      <c r="CP5" s="5"/>
      <c r="CQ5" s="5"/>
      <c r="CR5" s="56"/>
      <c r="CS5" s="56"/>
      <c r="CT5" s="5"/>
      <c r="CU5" s="5"/>
      <c r="CV5" s="5"/>
      <c r="CW5" s="5"/>
      <c r="CX5" s="5"/>
      <c r="CY5" s="5"/>
      <c r="CZ5" s="5"/>
      <c r="DA5" s="5"/>
      <c r="DB5" s="5"/>
      <c r="DC5" s="5"/>
      <c r="DD5" s="56"/>
      <c r="DE5" s="56"/>
      <c r="DF5" s="5"/>
      <c r="DG5" s="5"/>
      <c r="DH5" s="5"/>
      <c r="DI5" s="5"/>
      <c r="DJ5" s="5"/>
      <c r="DK5" s="5"/>
      <c r="DL5" s="5"/>
      <c r="DM5" s="5"/>
      <c r="DN5" s="5"/>
      <c r="DO5" s="5"/>
      <c r="DP5" s="56"/>
      <c r="DQ5" s="56"/>
      <c r="DR5" s="5"/>
      <c r="DS5" s="5"/>
      <c r="DT5" s="5"/>
      <c r="DU5" s="5"/>
      <c r="DV5" s="5"/>
      <c r="DW5" s="5"/>
      <c r="DX5" s="5"/>
      <c r="DY5" s="5"/>
      <c r="DZ5" s="5"/>
      <c r="EA5" s="5"/>
      <c r="EB5" s="56"/>
      <c r="EC5" s="56"/>
      <c r="ED5" s="5"/>
      <c r="EE5" s="5"/>
      <c r="EF5" s="5"/>
      <c r="EG5" s="5"/>
      <c r="EH5" s="5"/>
      <c r="EI5" s="5"/>
      <c r="EJ5" s="5"/>
      <c r="EK5" s="5"/>
      <c r="EL5" s="5"/>
      <c r="EM5" s="5"/>
      <c r="EN5" s="56"/>
      <c r="EO5" s="56"/>
      <c r="EP5" s="4" t="s">
        <v>24</v>
      </c>
      <c r="EQ5" s="52"/>
      <c r="ER5" s="52"/>
      <c r="ES5" s="52"/>
      <c r="ET5" s="52"/>
      <c r="EU5" s="52"/>
      <c r="EV5" s="52"/>
      <c r="EW5" s="52"/>
      <c r="EX5" s="52"/>
      <c r="EY5" s="52"/>
      <c r="EZ5" s="52" t="s">
        <v>17</v>
      </c>
      <c r="FA5" s="52"/>
      <c r="FB5" s="4" t="s">
        <v>24</v>
      </c>
      <c r="FC5" s="52"/>
      <c r="FD5" s="52"/>
      <c r="FE5" s="52"/>
      <c r="FF5" s="52"/>
      <c r="FG5" s="52"/>
      <c r="FH5" s="52"/>
      <c r="FI5" s="52"/>
      <c r="FJ5" s="52"/>
      <c r="FK5" s="52"/>
      <c r="FL5" s="2" t="s">
        <v>17</v>
      </c>
      <c r="FM5" s="2" t="s">
        <v>17</v>
      </c>
    </row>
    <row r="6" spans="1:169" s="6" customFormat="1" x14ac:dyDescent="0.25">
      <c r="A6" s="4"/>
      <c r="B6" s="4" t="s">
        <v>24</v>
      </c>
      <c r="C6" s="4"/>
      <c r="D6" s="4"/>
      <c r="E6" s="4"/>
      <c r="F6" s="4"/>
      <c r="G6" s="4"/>
      <c r="H6" s="4"/>
      <c r="I6" s="4"/>
      <c r="J6" s="4"/>
      <c r="K6" s="4"/>
      <c r="L6" s="52"/>
      <c r="M6" s="52"/>
      <c r="N6" s="4" t="s">
        <v>24</v>
      </c>
      <c r="O6" s="4"/>
      <c r="P6" s="4"/>
      <c r="Q6" s="4"/>
      <c r="R6" s="4"/>
      <c r="S6" s="4"/>
      <c r="T6" s="4"/>
      <c r="U6" s="4"/>
      <c r="V6" s="4"/>
      <c r="W6" s="4"/>
      <c r="X6" s="52"/>
      <c r="Y6" s="52"/>
      <c r="Z6" s="4" t="s">
        <v>24</v>
      </c>
      <c r="AA6" s="4"/>
      <c r="AB6" s="4"/>
      <c r="AC6" s="4"/>
      <c r="AD6" s="4"/>
      <c r="AE6" s="4"/>
      <c r="AF6" s="4"/>
      <c r="AG6" s="4"/>
      <c r="AH6" s="4"/>
      <c r="AI6" s="4"/>
      <c r="AJ6" s="52"/>
      <c r="AK6" s="52"/>
      <c r="AL6" s="4" t="s">
        <v>24</v>
      </c>
      <c r="AM6" s="4"/>
      <c r="AN6" s="4"/>
      <c r="AO6" s="4"/>
      <c r="AP6" s="4"/>
      <c r="AQ6" s="4"/>
      <c r="AR6" s="4"/>
      <c r="AS6" s="4"/>
      <c r="AT6" s="4"/>
      <c r="AU6" s="4"/>
      <c r="AV6" s="52"/>
      <c r="AW6" s="52"/>
      <c r="AX6" s="4" t="s">
        <v>24</v>
      </c>
      <c r="AY6" s="4"/>
      <c r="AZ6" s="4"/>
      <c r="BA6" s="4"/>
      <c r="BB6" s="4"/>
      <c r="BC6" s="4"/>
      <c r="BD6" s="4"/>
      <c r="BE6" s="4"/>
      <c r="BF6" s="4"/>
      <c r="BG6" s="4"/>
      <c r="BH6" s="52"/>
      <c r="BI6" s="52"/>
      <c r="BJ6" s="4" t="s">
        <v>24</v>
      </c>
      <c r="BK6" s="4"/>
      <c r="BL6" s="4"/>
      <c r="BM6" s="4"/>
      <c r="BN6" s="4"/>
      <c r="BO6" s="4"/>
      <c r="BP6" s="4"/>
      <c r="BQ6" s="4"/>
      <c r="BR6" s="4"/>
      <c r="BS6" s="4"/>
      <c r="BT6" s="52"/>
      <c r="BU6" s="52"/>
      <c r="BV6" s="4" t="s">
        <v>24</v>
      </c>
      <c r="BW6" s="4"/>
      <c r="BX6" s="4"/>
      <c r="BY6" s="4"/>
      <c r="BZ6" s="4"/>
      <c r="CA6" s="4"/>
      <c r="CB6" s="4"/>
      <c r="CC6" s="4"/>
      <c r="CD6" s="4"/>
      <c r="CE6" s="4"/>
      <c r="CF6" s="52"/>
      <c r="CG6" s="52"/>
      <c r="CH6" s="4" t="s">
        <v>24</v>
      </c>
      <c r="CI6" s="4"/>
      <c r="CJ6" s="4"/>
      <c r="CK6" s="4"/>
      <c r="CL6" s="4"/>
      <c r="CM6" s="4"/>
      <c r="CN6" s="4"/>
      <c r="CO6" s="4"/>
      <c r="CP6" s="4"/>
      <c r="CQ6" s="4"/>
      <c r="CR6" s="52"/>
      <c r="CS6" s="52"/>
      <c r="CT6" s="4" t="s">
        <v>24</v>
      </c>
      <c r="CU6" s="4"/>
      <c r="CV6" s="4"/>
      <c r="CW6" s="4"/>
      <c r="CX6" s="4"/>
      <c r="CY6" s="4"/>
      <c r="CZ6" s="4"/>
      <c r="DA6" s="4"/>
      <c r="DB6" s="4"/>
      <c r="DC6" s="4"/>
      <c r="DD6" s="52"/>
      <c r="DE6" s="52"/>
      <c r="DF6" s="4" t="s">
        <v>24</v>
      </c>
      <c r="DG6" s="4"/>
      <c r="DH6" s="4"/>
      <c r="DI6" s="4"/>
      <c r="DJ6" s="4"/>
      <c r="DK6" s="4"/>
      <c r="DL6" s="4"/>
      <c r="DM6" s="4"/>
      <c r="DN6" s="4"/>
      <c r="DO6" s="4"/>
      <c r="DP6" s="52"/>
      <c r="DQ6" s="52"/>
      <c r="DR6" s="4" t="s">
        <v>24</v>
      </c>
      <c r="DS6" s="4"/>
      <c r="DT6" s="4"/>
      <c r="DU6" s="4"/>
      <c r="DV6" s="4"/>
      <c r="DW6" s="4"/>
      <c r="DX6" s="4"/>
      <c r="DY6" s="4"/>
      <c r="DZ6" s="4"/>
      <c r="EA6" s="4"/>
      <c r="EB6" s="52"/>
      <c r="EC6" s="52"/>
      <c r="ED6" s="4" t="s">
        <v>24</v>
      </c>
      <c r="EE6" s="4"/>
      <c r="EF6" s="4"/>
      <c r="EG6" s="4"/>
      <c r="EH6" s="4"/>
      <c r="EI6" s="4"/>
      <c r="EJ6" s="4"/>
      <c r="EK6" s="4"/>
      <c r="EL6" s="4"/>
      <c r="EM6" s="4"/>
      <c r="EN6" s="52"/>
      <c r="EO6" s="52"/>
      <c r="EP6" s="33" t="s">
        <v>53</v>
      </c>
      <c r="EQ6" s="33"/>
      <c r="ER6" s="33"/>
      <c r="ES6" s="33"/>
      <c r="ET6" s="33"/>
      <c r="EU6" s="33"/>
      <c r="EV6" s="33"/>
      <c r="EW6" s="33"/>
      <c r="EX6" s="33"/>
      <c r="EY6" s="33"/>
      <c r="EZ6" s="59" t="s">
        <v>41</v>
      </c>
      <c r="FA6" s="60"/>
      <c r="FB6" s="33" t="s">
        <v>54</v>
      </c>
      <c r="FC6" s="33"/>
      <c r="FD6" s="33"/>
      <c r="FE6" s="33"/>
      <c r="FF6" s="33"/>
      <c r="FG6" s="33"/>
      <c r="FH6" s="33"/>
      <c r="FI6" s="33"/>
      <c r="FJ6" s="33"/>
      <c r="FK6" s="33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3"/>
      <c r="M7" s="33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3"/>
      <c r="AK7" s="33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3"/>
      <c r="AW7" s="33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3"/>
      <c r="BI7" s="33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3"/>
      <c r="BU7" s="33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3"/>
      <c r="CG7" s="33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3"/>
      <c r="CS7" s="33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3"/>
      <c r="DE7" s="33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3"/>
      <c r="DQ7" s="33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3"/>
      <c r="EC7" s="33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3"/>
      <c r="EO7" s="33"/>
      <c r="EP7" s="7" t="s">
        <v>17</v>
      </c>
      <c r="EQ7" s="33"/>
      <c r="ER7" s="33"/>
      <c r="ES7" s="33"/>
      <c r="ET7" s="33"/>
      <c r="EU7" s="33"/>
      <c r="EV7" s="33"/>
      <c r="EW7" s="33"/>
      <c r="EX7" s="33"/>
      <c r="EY7" s="33"/>
      <c r="EZ7" s="34" t="s">
        <v>18</v>
      </c>
      <c r="FA7" s="35"/>
      <c r="FB7" s="7" t="s">
        <v>17</v>
      </c>
      <c r="FC7" s="33"/>
      <c r="FD7" s="33"/>
      <c r="FE7" s="33"/>
      <c r="FF7" s="33"/>
      <c r="FG7" s="33"/>
      <c r="FH7" s="33"/>
      <c r="FI7" s="33"/>
      <c r="FJ7" s="33"/>
      <c r="FK7" s="33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9" t="s">
        <v>31</v>
      </c>
      <c r="M8" s="33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9" t="s">
        <v>31</v>
      </c>
      <c r="Y8" s="33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9" t="s">
        <v>31</v>
      </c>
      <c r="AK8" s="33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39" t="s">
        <v>31</v>
      </c>
      <c r="AW8" s="33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9" t="s">
        <v>31</v>
      </c>
      <c r="BI8" s="33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9" t="s">
        <v>31</v>
      </c>
      <c r="BU8" s="33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9" t="s">
        <v>31</v>
      </c>
      <c r="CG8" s="33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9" t="s">
        <v>31</v>
      </c>
      <c r="CS8" s="33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9" t="s">
        <v>31</v>
      </c>
      <c r="DE8" s="33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9" t="s">
        <v>31</v>
      </c>
      <c r="DQ8" s="33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9" t="s">
        <v>31</v>
      </c>
      <c r="EC8" s="33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9" t="s">
        <v>31</v>
      </c>
      <c r="EO8" s="33" t="s">
        <v>39</v>
      </c>
      <c r="EP8" s="10" t="s">
        <v>15</v>
      </c>
      <c r="EQ8" s="61"/>
      <c r="ER8" s="61" t="s">
        <v>14</v>
      </c>
      <c r="ES8" s="61"/>
      <c r="ET8" s="61" t="s">
        <v>13</v>
      </c>
      <c r="EU8" s="61"/>
      <c r="EV8" s="61" t="s">
        <v>12</v>
      </c>
      <c r="EW8" s="61"/>
      <c r="EX8" s="61" t="s">
        <v>11</v>
      </c>
      <c r="EY8" s="61"/>
      <c r="EZ8" s="34" t="s">
        <v>10</v>
      </c>
      <c r="FA8" s="35"/>
      <c r="FB8" s="10" t="s">
        <v>15</v>
      </c>
      <c r="FC8" s="61"/>
      <c r="FD8" s="61" t="s">
        <v>14</v>
      </c>
      <c r="FE8" s="61"/>
      <c r="FF8" s="61" t="s">
        <v>13</v>
      </c>
      <c r="FG8" s="61"/>
      <c r="FH8" s="61" t="s">
        <v>12</v>
      </c>
      <c r="FI8" s="61"/>
      <c r="FJ8" s="61" t="s">
        <v>11</v>
      </c>
      <c r="FK8" s="61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1" t="s">
        <v>32</v>
      </c>
      <c r="M9" s="53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1" t="s">
        <v>32</v>
      </c>
      <c r="Y9" s="53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1" t="s">
        <v>32</v>
      </c>
      <c r="AK9" s="53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1" t="s">
        <v>32</v>
      </c>
      <c r="AW9" s="53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1" t="s">
        <v>32</v>
      </c>
      <c r="BI9" s="53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1" t="s">
        <v>32</v>
      </c>
      <c r="BU9" s="53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1" t="s">
        <v>32</v>
      </c>
      <c r="CG9" s="53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1" t="s">
        <v>32</v>
      </c>
      <c r="CS9" s="53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1" t="s">
        <v>32</v>
      </c>
      <c r="DE9" s="53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1" t="s">
        <v>32</v>
      </c>
      <c r="DQ9" s="53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1" t="s">
        <v>32</v>
      </c>
      <c r="EC9" s="53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1" t="s">
        <v>32</v>
      </c>
      <c r="EO9" s="53" t="s">
        <v>40</v>
      </c>
      <c r="EP9" s="12" t="s">
        <v>9</v>
      </c>
      <c r="EQ9" s="41" t="s">
        <v>8</v>
      </c>
      <c r="ER9" s="41" t="s">
        <v>9</v>
      </c>
      <c r="ES9" s="41" t="s">
        <v>8</v>
      </c>
      <c r="ET9" s="41" t="s">
        <v>9</v>
      </c>
      <c r="EU9" s="41" t="s">
        <v>8</v>
      </c>
      <c r="EV9" s="41" t="s">
        <v>9</v>
      </c>
      <c r="EW9" s="41" t="s">
        <v>8</v>
      </c>
      <c r="EX9" s="41" t="s">
        <v>9</v>
      </c>
      <c r="EY9" s="41" t="s">
        <v>8</v>
      </c>
      <c r="EZ9" s="42" t="s">
        <v>33</v>
      </c>
      <c r="FA9" s="43"/>
      <c r="FB9" s="12" t="s">
        <v>9</v>
      </c>
      <c r="FC9" s="41" t="s">
        <v>8</v>
      </c>
      <c r="FD9" s="41" t="s">
        <v>9</v>
      </c>
      <c r="FE9" s="41" t="s">
        <v>8</v>
      </c>
      <c r="FF9" s="41" t="s">
        <v>9</v>
      </c>
      <c r="FG9" s="41" t="s">
        <v>8</v>
      </c>
      <c r="FH9" s="41" t="s">
        <v>9</v>
      </c>
      <c r="FI9" s="41" t="s">
        <v>8</v>
      </c>
      <c r="FJ9" s="41" t="s">
        <v>9</v>
      </c>
      <c r="FK9" s="41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3"/>
      <c r="Y10" s="23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3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3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3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3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3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3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3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3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3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3"/>
      <c r="EZ10" s="27"/>
      <c r="FA10" s="28"/>
    </row>
    <row r="11" spans="1:169" x14ac:dyDescent="0.25">
      <c r="A11" s="14" t="s">
        <v>6</v>
      </c>
      <c r="B11" s="1">
        <v>21</v>
      </c>
      <c r="C11" s="15"/>
      <c r="D11" s="1">
        <v>34</v>
      </c>
      <c r="E11" s="15"/>
      <c r="F11" s="1">
        <v>504</v>
      </c>
      <c r="G11" s="15"/>
      <c r="H11" s="16">
        <f t="shared" ref="H11" si="0">SUM(F11,D11,B11)</f>
        <v>559</v>
      </c>
      <c r="I11" s="16"/>
      <c r="J11" s="1">
        <v>743</v>
      </c>
      <c r="K11" s="6"/>
      <c r="L11" s="54">
        <f>H11/J11</f>
        <v>0.7523553162853297</v>
      </c>
      <c r="M11" s="55">
        <f t="shared" ref="M11:M16" si="1">L11-L29</f>
        <v>5.5973841446211647E-2</v>
      </c>
      <c r="N11" s="1">
        <v>42</v>
      </c>
      <c r="O11" s="15"/>
      <c r="P11" s="1">
        <v>35</v>
      </c>
      <c r="Q11" s="15"/>
      <c r="R11" s="1">
        <v>528</v>
      </c>
      <c r="S11" s="15"/>
      <c r="T11" s="16">
        <f t="shared" ref="T11" si="2">SUM(R11,P11,N11)</f>
        <v>605</v>
      </c>
      <c r="U11" s="16"/>
      <c r="V11" s="1">
        <v>764</v>
      </c>
      <c r="W11" s="6"/>
      <c r="X11" s="54">
        <f t="shared" ref="X11:X16" si="3">T11/V11</f>
        <v>0.79188481675392675</v>
      </c>
      <c r="Y11" s="55">
        <f t="shared" ref="Y11:Y16" si="4">X11-X29</f>
        <v>5.4690981619310186E-2</v>
      </c>
      <c r="Z11" s="66">
        <v>67</v>
      </c>
      <c r="AA11" s="65"/>
      <c r="AB11" s="66">
        <v>48</v>
      </c>
      <c r="AC11" s="65"/>
      <c r="AD11" s="66">
        <v>640</v>
      </c>
      <c r="AE11" s="65"/>
      <c r="AF11" s="63">
        <f t="shared" ref="AF11" si="5">SUM(AD11,AB11,Z11)</f>
        <v>755</v>
      </c>
      <c r="AG11" s="63"/>
      <c r="AH11" s="66">
        <v>904</v>
      </c>
      <c r="AI11" s="16"/>
      <c r="AJ11" s="54">
        <f t="shared" ref="AJ11:AJ16" si="6">AF11/AH11</f>
        <v>0.83517699115044253</v>
      </c>
      <c r="AK11" s="55">
        <f>AJ11-AJ29</f>
        <v>4.5351743191465399E-2</v>
      </c>
      <c r="AL11" s="68">
        <v>60</v>
      </c>
      <c r="AM11" s="65"/>
      <c r="AN11" s="66">
        <v>44</v>
      </c>
      <c r="AO11" s="65"/>
      <c r="AP11" s="66">
        <v>786</v>
      </c>
      <c r="AQ11" s="65"/>
      <c r="AR11" s="63">
        <f t="shared" ref="AR11" si="7">SUM(AP11,AN11,AL11)</f>
        <v>890</v>
      </c>
      <c r="AS11" s="63"/>
      <c r="AT11" s="66">
        <v>1056</v>
      </c>
      <c r="AU11" s="16"/>
      <c r="AV11" s="54">
        <f>AR11/AT11</f>
        <v>0.84280303030303028</v>
      </c>
      <c r="AW11" s="55">
        <f>AV11-AV29</f>
        <v>4.8024873306443228E-2</v>
      </c>
      <c r="AX11" s="66">
        <v>50</v>
      </c>
      <c r="AY11" s="66"/>
      <c r="AZ11" s="66">
        <v>75</v>
      </c>
      <c r="BA11" s="66"/>
      <c r="BB11" s="66">
        <v>883</v>
      </c>
      <c r="BC11" s="66"/>
      <c r="BD11" s="66">
        <f t="shared" ref="BD11" si="8">SUM(AZ11,BB11,AX11)</f>
        <v>1008</v>
      </c>
      <c r="BE11" s="66"/>
      <c r="BF11" s="66">
        <v>1195</v>
      </c>
      <c r="BG11" s="16"/>
      <c r="BH11" s="54">
        <f>BD11/BF11</f>
        <v>0.84351464435146439</v>
      </c>
      <c r="BI11" s="55">
        <f>BH11-BH29</f>
        <v>5.5995197506174876E-2</v>
      </c>
      <c r="BJ11" s="74">
        <v>68</v>
      </c>
      <c r="BK11" s="74"/>
      <c r="BL11" s="74">
        <v>58</v>
      </c>
      <c r="BM11" s="74"/>
      <c r="BN11" s="74">
        <v>920</v>
      </c>
      <c r="BO11" s="74"/>
      <c r="BP11" s="74">
        <f>SUM(BJ11,BL11,BN11)</f>
        <v>1046</v>
      </c>
      <c r="BQ11" s="74"/>
      <c r="BR11" s="74">
        <v>1249</v>
      </c>
      <c r="BS11" s="16"/>
      <c r="BT11" s="54">
        <f>BP11/BR11</f>
        <v>0.83746997598078465</v>
      </c>
      <c r="BU11" s="55">
        <f t="shared" ref="BU11:BU16" si="9">BT11-BT29</f>
        <v>6.5692508755124224E-2</v>
      </c>
      <c r="BV11" s="74">
        <v>83</v>
      </c>
      <c r="BW11" s="74"/>
      <c r="BX11" s="74">
        <v>51</v>
      </c>
      <c r="BY11" s="74"/>
      <c r="BZ11" s="74">
        <v>983</v>
      </c>
      <c r="CA11" s="74"/>
      <c r="CB11" s="74">
        <f>SUM(BV11,BX11,BZ11)</f>
        <v>1117</v>
      </c>
      <c r="CC11" s="74"/>
      <c r="CD11" s="74">
        <v>1357</v>
      </c>
      <c r="CE11" s="16"/>
      <c r="CF11" s="54">
        <f>CB11/CD11</f>
        <v>0.82313927781871776</v>
      </c>
      <c r="CG11" s="55">
        <f t="shared" ref="CG11:CG16" si="10">CF11-CF29</f>
        <v>7.2085047627924226E-2</v>
      </c>
      <c r="CH11" s="68">
        <v>89</v>
      </c>
      <c r="CI11" s="78"/>
      <c r="CJ11" s="68">
        <v>53</v>
      </c>
      <c r="CK11" s="78"/>
      <c r="CL11" s="68">
        <v>1037</v>
      </c>
      <c r="CM11" s="78"/>
      <c r="CN11" s="77">
        <f t="shared" ref="CN11" si="11">SUM(CL11,CJ11,CH11)</f>
        <v>1179</v>
      </c>
      <c r="CO11" s="77"/>
      <c r="CP11" s="68">
        <v>1417</v>
      </c>
      <c r="CQ11" s="16"/>
      <c r="CR11" s="54">
        <f>CN11/CP11</f>
        <v>0.8320395201129146</v>
      </c>
      <c r="CS11" s="55">
        <f t="shared" ref="CS11:CS16" si="12">CR11-CR29</f>
        <v>6.4285029094950485E-2</v>
      </c>
      <c r="CT11" s="68">
        <v>81</v>
      </c>
      <c r="CU11" s="78"/>
      <c r="CV11" s="68">
        <v>45</v>
      </c>
      <c r="CW11" s="78"/>
      <c r="CX11" s="68">
        <v>1046</v>
      </c>
      <c r="CY11" s="78"/>
      <c r="CZ11" s="77">
        <f t="shared" ref="CZ11" si="13">SUM(CX11,CV11,CT11)</f>
        <v>1172</v>
      </c>
      <c r="DA11" s="77"/>
      <c r="DB11" s="68">
        <v>1393</v>
      </c>
      <c r="DC11" s="16"/>
      <c r="DD11" s="54">
        <f>CZ11/DB11</f>
        <v>0.84134960516870061</v>
      </c>
      <c r="DE11" s="55">
        <f>DD11-DD29</f>
        <v>6.4587501417598836E-2</v>
      </c>
      <c r="DF11" s="68">
        <v>91</v>
      </c>
      <c r="DG11" s="78"/>
      <c r="DH11" s="68">
        <v>53</v>
      </c>
      <c r="DI11" s="78"/>
      <c r="DJ11" s="68">
        <v>986</v>
      </c>
      <c r="DK11" s="78"/>
      <c r="DL11" s="77">
        <f t="shared" ref="DL11" si="14">SUM(DJ11,DH11,DF11)</f>
        <v>1130</v>
      </c>
      <c r="DM11" s="77"/>
      <c r="DN11" s="68">
        <v>1355</v>
      </c>
      <c r="DO11" s="16"/>
      <c r="DP11" s="54">
        <f t="shared" ref="DP11:DP16" si="15">DL11/DN11</f>
        <v>0.83394833948339486</v>
      </c>
      <c r="DQ11" s="55">
        <f t="shared" ref="DQ11:DQ16" si="16">DP11-DP29</f>
        <v>5.4722811811797722E-2</v>
      </c>
      <c r="DR11" s="68">
        <v>68</v>
      </c>
      <c r="DS11" s="78"/>
      <c r="DT11" s="68">
        <v>41</v>
      </c>
      <c r="DU11" s="78"/>
      <c r="DV11" s="68">
        <v>991</v>
      </c>
      <c r="DW11" s="78"/>
      <c r="DX11" s="77">
        <f t="shared" ref="DX11" si="17">SUM(DV11,DT11,DR11)</f>
        <v>1100</v>
      </c>
      <c r="DY11" s="77"/>
      <c r="DZ11" s="68">
        <v>1323</v>
      </c>
      <c r="EA11" s="16"/>
      <c r="EB11" s="54">
        <f>DX11/DZ11</f>
        <v>0.83144368858654571</v>
      </c>
      <c r="EC11" s="55">
        <f>EB11-EB29</f>
        <v>5.1753619674102969E-2</v>
      </c>
      <c r="ED11" s="68">
        <v>52</v>
      </c>
      <c r="EE11" s="78"/>
      <c r="EF11" s="68">
        <v>23</v>
      </c>
      <c r="EG11" s="78"/>
      <c r="EH11" s="68">
        <v>1032</v>
      </c>
      <c r="EI11" s="78"/>
      <c r="EJ11" s="77">
        <f t="shared" ref="EJ11" si="18">SUM(EH11,EF11,ED11)</f>
        <v>1107</v>
      </c>
      <c r="EK11" s="77"/>
      <c r="EL11" s="68">
        <v>1327</v>
      </c>
      <c r="EM11" s="16"/>
      <c r="EN11" s="54">
        <f>EJ11/EL11</f>
        <v>0.83421250941974379</v>
      </c>
      <c r="EO11" s="55">
        <f>EN11-EN29</f>
        <v>3.414837030913942E-2</v>
      </c>
      <c r="EP11" s="1">
        <f>ED11-DR11</f>
        <v>-16</v>
      </c>
      <c r="EQ11" s="54">
        <f>EP11/DR11</f>
        <v>-0.23529411764705882</v>
      </c>
      <c r="ER11" s="24">
        <f>EF11-DT11</f>
        <v>-18</v>
      </c>
      <c r="ES11" s="54">
        <f>ER11/DT11</f>
        <v>-0.43902439024390244</v>
      </c>
      <c r="ET11" s="1">
        <f>EH11-DV11</f>
        <v>41</v>
      </c>
      <c r="EU11" s="22">
        <f>ET11/DV11</f>
        <v>4.1372351160443993E-2</v>
      </c>
      <c r="EV11" s="24">
        <f>EJ11-DX11</f>
        <v>7</v>
      </c>
      <c r="EW11" s="54">
        <f>EV11/DX11</f>
        <v>6.3636363636363638E-3</v>
      </c>
      <c r="EX11" s="24">
        <f>EL11-DZ11</f>
        <v>4</v>
      </c>
      <c r="EY11" s="54">
        <f>EX11/DZ11</f>
        <v>3.0234315948601664E-3</v>
      </c>
      <c r="EZ11" s="44">
        <f>EN11-EB11</f>
        <v>2.7688208331980713E-3</v>
      </c>
      <c r="FA11" s="28"/>
      <c r="FB11" s="1">
        <f>ED11-DF11</f>
        <v>-39</v>
      </c>
      <c r="FC11" s="54">
        <f>FB11/DF11</f>
        <v>-0.42857142857142855</v>
      </c>
      <c r="FD11" s="1">
        <f>EF11-DH11</f>
        <v>-30</v>
      </c>
      <c r="FE11" s="22">
        <f>FD11/DH11</f>
        <v>-0.56603773584905659</v>
      </c>
      <c r="FF11" s="1">
        <f>EH11-DJ11</f>
        <v>46</v>
      </c>
      <c r="FG11" s="22">
        <f>FF11/DJ11</f>
        <v>4.665314401622718E-2</v>
      </c>
      <c r="FH11" s="24">
        <f t="shared" ref="FH11:FH13" si="19">EJ11-DL11</f>
        <v>-23</v>
      </c>
      <c r="FI11" s="54">
        <f t="shared" ref="FI11:FI13" si="20">FH11/DL11</f>
        <v>-2.0353982300884955E-2</v>
      </c>
      <c r="FJ11" s="24">
        <f t="shared" ref="FJ11:FJ13" si="21">EL11-DN11</f>
        <v>-28</v>
      </c>
      <c r="FK11" s="54">
        <f t="shared" ref="FK11:FK13" si="22">FJ11/DN11</f>
        <v>-2.0664206642066422E-2</v>
      </c>
      <c r="FL11" s="46">
        <f>EN11-DP11</f>
        <v>2.6416993634892361E-4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504</v>
      </c>
      <c r="I12" s="19"/>
      <c r="J12" s="19">
        <v>743</v>
      </c>
      <c r="K12" s="15"/>
      <c r="L12" s="54">
        <f t="shared" ref="L12:L16" si="23">H12/J12</f>
        <v>0.6783310901749664</v>
      </c>
      <c r="M12" s="55">
        <f t="shared" si="1"/>
        <v>0.10376274611616976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528</v>
      </c>
      <c r="U12" s="16"/>
      <c r="V12" s="16">
        <v>764</v>
      </c>
      <c r="W12" s="6"/>
      <c r="X12" s="54">
        <f t="shared" si="3"/>
        <v>0.69109947643979053</v>
      </c>
      <c r="Y12" s="55">
        <f t="shared" si="4"/>
        <v>0.11269569054735595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66">
        <v>640</v>
      </c>
      <c r="AG12" s="63"/>
      <c r="AH12" s="66">
        <v>904</v>
      </c>
      <c r="AI12" s="6"/>
      <c r="AJ12" s="54">
        <f t="shared" si="6"/>
        <v>0.70796460176991149</v>
      </c>
      <c r="AK12" s="55">
        <f>AJ12-AJ30</f>
        <v>0.11117626090222377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66">
        <v>786</v>
      </c>
      <c r="AS12" s="63"/>
      <c r="AT12" s="66">
        <v>1056</v>
      </c>
      <c r="AU12" s="6"/>
      <c r="AV12" s="54">
        <f>AR12/AT12</f>
        <v>0.74431818181818177</v>
      </c>
      <c r="AW12" s="55">
        <f>AV12-AV30</f>
        <v>0.12936937635743095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6">
        <v>883</v>
      </c>
      <c r="BE12" s="66"/>
      <c r="BF12" s="66">
        <v>1195</v>
      </c>
      <c r="BG12" s="6"/>
      <c r="BH12" s="54">
        <f>BD12/BF12</f>
        <v>0.73891213389121335</v>
      </c>
      <c r="BI12" s="55">
        <f>BH12-BH30</f>
        <v>0.11554134737435939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4">
        <v>920</v>
      </c>
      <c r="BQ12" s="74"/>
      <c r="BR12" s="74">
        <v>1249</v>
      </c>
      <c r="BS12" s="6"/>
      <c r="BT12" s="54">
        <f>BP12/BR12</f>
        <v>0.73658927141713371</v>
      </c>
      <c r="BU12" s="55">
        <f t="shared" si="9"/>
        <v>0.13394070550244686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4">
        <v>983</v>
      </c>
      <c r="CC12" s="74"/>
      <c r="CD12" s="74">
        <v>1357</v>
      </c>
      <c r="CE12" s="6"/>
      <c r="CF12" s="54">
        <f>CB12/CD12</f>
        <v>0.7243920412675019</v>
      </c>
      <c r="CG12" s="55">
        <f t="shared" si="10"/>
        <v>0.12688680697774346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68">
        <v>1037</v>
      </c>
      <c r="CO12" s="66"/>
      <c r="CP12" s="68">
        <v>1417</v>
      </c>
      <c r="CQ12" s="6"/>
      <c r="CR12" s="54">
        <f>CN12/CP12</f>
        <v>0.73182780522230062</v>
      </c>
      <c r="CS12" s="55">
        <f t="shared" si="12"/>
        <v>0.10967211659954612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68">
        <v>1046</v>
      </c>
      <c r="DA12" s="66"/>
      <c r="DB12" s="68">
        <v>1393</v>
      </c>
      <c r="DC12" s="6"/>
      <c r="DD12" s="54">
        <f>CZ12/DB12</f>
        <v>0.750897343862168</v>
      </c>
      <c r="DE12" s="55">
        <f>DD12-DD30</f>
        <v>0.10612570728484438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68">
        <v>986</v>
      </c>
      <c r="DM12" s="66"/>
      <c r="DN12" s="68">
        <v>1355</v>
      </c>
      <c r="DO12" s="6"/>
      <c r="DP12" s="54">
        <f t="shared" si="15"/>
        <v>0.72767527675276755</v>
      </c>
      <c r="DQ12" s="55">
        <f t="shared" si="16"/>
        <v>8.1007502114243346E-2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68">
        <v>991</v>
      </c>
      <c r="DY12" s="66"/>
      <c r="DZ12" s="68">
        <v>1323</v>
      </c>
      <c r="EA12" s="66"/>
      <c r="EB12" s="54">
        <f>DX12/DZ12</f>
        <v>0.74905517762660623</v>
      </c>
      <c r="EC12" s="55">
        <f>EB12-EB30</f>
        <v>8.9454659908762446E-2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68">
        <v>1032</v>
      </c>
      <c r="EK12" s="66"/>
      <c r="EL12" s="68">
        <v>1327</v>
      </c>
      <c r="EM12" s="66"/>
      <c r="EN12" s="54">
        <f>EJ12/EL12</f>
        <v>0.77769404672192921</v>
      </c>
      <c r="EO12" s="55">
        <f>EN12-EN30</f>
        <v>8.5668676140401301E-2</v>
      </c>
      <c r="EP12" s="18" t="s">
        <v>0</v>
      </c>
      <c r="EQ12" s="62" t="s">
        <v>0</v>
      </c>
      <c r="ER12" s="62" t="s">
        <v>0</v>
      </c>
      <c r="ES12" s="62" t="s">
        <v>0</v>
      </c>
      <c r="ET12" s="62" t="s">
        <v>0</v>
      </c>
      <c r="EU12" s="62" t="s">
        <v>0</v>
      </c>
      <c r="EV12" s="24">
        <f>EJ12-DX12</f>
        <v>41</v>
      </c>
      <c r="EW12" s="54">
        <f>EV12/DX12</f>
        <v>4.1372351160443993E-2</v>
      </c>
      <c r="EX12" s="24">
        <f>EL12-DZ12</f>
        <v>4</v>
      </c>
      <c r="EY12" s="54">
        <f>EX12/DZ12</f>
        <v>3.0234315948601664E-3</v>
      </c>
      <c r="EZ12" s="44">
        <f>EN12-EB12</f>
        <v>2.8638869095322983E-2</v>
      </c>
      <c r="FA12" s="28"/>
      <c r="FB12" s="18" t="s">
        <v>0</v>
      </c>
      <c r="FC12" s="62" t="s">
        <v>0</v>
      </c>
      <c r="FD12" s="62" t="s">
        <v>0</v>
      </c>
      <c r="FE12" s="62" t="s">
        <v>0</v>
      </c>
      <c r="FF12" s="62" t="s">
        <v>0</v>
      </c>
      <c r="FG12" s="62" t="s">
        <v>0</v>
      </c>
      <c r="FH12" s="24">
        <f t="shared" si="19"/>
        <v>46</v>
      </c>
      <c r="FI12" s="54">
        <f t="shared" si="20"/>
        <v>4.665314401622718E-2</v>
      </c>
      <c r="FJ12" s="24">
        <f t="shared" si="21"/>
        <v>-28</v>
      </c>
      <c r="FK12" s="54">
        <f t="shared" si="22"/>
        <v>-2.0664206642066422E-2</v>
      </c>
      <c r="FL12" s="46">
        <f>EN12-DP12</f>
        <v>5.0018769969161658E-2</v>
      </c>
    </row>
    <row r="13" spans="1:169" x14ac:dyDescent="0.25">
      <c r="A13" s="14" t="s">
        <v>4</v>
      </c>
      <c r="B13" s="16">
        <v>37</v>
      </c>
      <c r="C13" s="15"/>
      <c r="D13" s="16">
        <v>365</v>
      </c>
      <c r="E13" s="14"/>
      <c r="F13" s="18" t="s">
        <v>0</v>
      </c>
      <c r="G13" s="14"/>
      <c r="H13" s="16">
        <f>B13+D13</f>
        <v>402</v>
      </c>
      <c r="I13" s="16"/>
      <c r="J13" s="16">
        <v>575</v>
      </c>
      <c r="K13" s="6"/>
      <c r="L13" s="54">
        <f t="shared" si="23"/>
        <v>0.69913043478260872</v>
      </c>
      <c r="M13" s="55">
        <f t="shared" si="1"/>
        <v>4.8329971243400993E-2</v>
      </c>
      <c r="N13" s="16">
        <v>47</v>
      </c>
      <c r="O13" s="15"/>
      <c r="P13" s="16">
        <v>447</v>
      </c>
      <c r="Q13" s="14"/>
      <c r="R13" s="18" t="s">
        <v>0</v>
      </c>
      <c r="S13" s="14"/>
      <c r="T13" s="16">
        <f>N13+P13</f>
        <v>494</v>
      </c>
      <c r="U13" s="21"/>
      <c r="V13" s="21">
        <v>719</v>
      </c>
      <c r="W13" s="14"/>
      <c r="X13" s="54">
        <f t="shared" si="3"/>
        <v>0.68706536856745482</v>
      </c>
      <c r="Y13" s="55">
        <f t="shared" si="4"/>
        <v>3.5775817916032349E-2</v>
      </c>
      <c r="Z13" s="69">
        <v>44</v>
      </c>
      <c r="AA13" s="70"/>
      <c r="AB13" s="69">
        <v>346</v>
      </c>
      <c r="AC13" s="1"/>
      <c r="AD13" s="18" t="s">
        <v>0</v>
      </c>
      <c r="AE13" s="1"/>
      <c r="AF13" s="16">
        <f>Z13+AB13</f>
        <v>390</v>
      </c>
      <c r="AG13" s="1"/>
      <c r="AH13" s="69">
        <v>883</v>
      </c>
      <c r="AJ13" s="54">
        <f t="shared" si="6"/>
        <v>0.44167610419026049</v>
      </c>
      <c r="AK13" s="55">
        <f>AJ13-AJ31</f>
        <v>-3.5724123859910528E-2</v>
      </c>
      <c r="AL13" s="63">
        <v>38</v>
      </c>
      <c r="AM13"/>
      <c r="AN13" s="63">
        <v>354</v>
      </c>
      <c r="AO13" s="1"/>
      <c r="AP13" s="18" t="s">
        <v>0</v>
      </c>
      <c r="AQ13" s="1"/>
      <c r="AR13" s="16">
        <f>AL13+AN13</f>
        <v>392</v>
      </c>
      <c r="AS13" s="1"/>
      <c r="AT13" s="63">
        <v>884</v>
      </c>
      <c r="AV13" s="54">
        <f>AR13/AT13</f>
        <v>0.4434389140271493</v>
      </c>
      <c r="AW13" s="55">
        <f>AV13-AV31</f>
        <v>-3.3449875810158458E-2</v>
      </c>
      <c r="AX13" s="63">
        <v>37</v>
      </c>
      <c r="AY13" s="71"/>
      <c r="AZ13" s="63">
        <v>391</v>
      </c>
      <c r="BA13" s="1"/>
      <c r="BB13" s="18" t="s">
        <v>0</v>
      </c>
      <c r="BC13" s="1"/>
      <c r="BD13" s="16">
        <f>AX13+AZ13</f>
        <v>428</v>
      </c>
      <c r="BE13" s="1"/>
      <c r="BF13" s="63">
        <v>873</v>
      </c>
      <c r="BH13" s="54">
        <f>BD13/BF13</f>
        <v>0.49026345933562426</v>
      </c>
      <c r="BI13" s="55">
        <f>BH13-BH31</f>
        <v>2.215477620987627E-2</v>
      </c>
      <c r="BJ13" s="75">
        <v>56</v>
      </c>
      <c r="BK13" s="76"/>
      <c r="BL13" s="75">
        <v>363</v>
      </c>
      <c r="BM13" s="1"/>
      <c r="BN13" s="18" t="s">
        <v>0</v>
      </c>
      <c r="BO13" s="1"/>
      <c r="BP13" s="16">
        <f>BJ13+BL13</f>
        <v>419</v>
      </c>
      <c r="BQ13" s="1"/>
      <c r="BR13" s="75">
        <v>1005</v>
      </c>
      <c r="BT13" s="54">
        <f>BP13/BR13</f>
        <v>0.41691542288557215</v>
      </c>
      <c r="BU13" s="55">
        <f t="shared" si="9"/>
        <v>-3.7029580708964172E-2</v>
      </c>
      <c r="BV13" s="75">
        <v>49</v>
      </c>
      <c r="BW13" s="76"/>
      <c r="BX13" s="75">
        <v>361</v>
      </c>
      <c r="BY13" s="1"/>
      <c r="BZ13" s="18" t="s">
        <v>0</v>
      </c>
      <c r="CA13" s="1"/>
      <c r="CB13" s="16">
        <f>BV13+BX13</f>
        <v>410</v>
      </c>
      <c r="CC13" s="1"/>
      <c r="CD13" s="75">
        <v>885</v>
      </c>
      <c r="CF13" s="54">
        <f>CB13/CD13</f>
        <v>0.4632768361581921</v>
      </c>
      <c r="CG13" s="55">
        <f t="shared" si="10"/>
        <v>1.9473524567625133E-2</v>
      </c>
      <c r="CH13" s="63">
        <v>63</v>
      </c>
      <c r="CI13" s="63"/>
      <c r="CJ13" s="63">
        <v>352</v>
      </c>
      <c r="CK13" s="1"/>
      <c r="CL13" s="18" t="s">
        <v>0</v>
      </c>
      <c r="CM13" s="1"/>
      <c r="CN13" s="16">
        <f>CH13+CJ13</f>
        <v>415</v>
      </c>
      <c r="CO13" s="1"/>
      <c r="CP13" s="63">
        <v>844</v>
      </c>
      <c r="CR13" s="54">
        <f>CN13/CP13</f>
        <v>0.49170616113744076</v>
      </c>
      <c r="CS13" s="55">
        <f t="shared" si="12"/>
        <v>2.991077549435972E-2</v>
      </c>
      <c r="CT13" s="63">
        <v>55</v>
      </c>
      <c r="CU13" s="63"/>
      <c r="CV13" s="63">
        <v>612</v>
      </c>
      <c r="CW13" s="1"/>
      <c r="CX13" s="18" t="s">
        <v>0</v>
      </c>
      <c r="CY13" s="1"/>
      <c r="CZ13" s="16">
        <f>CT13+CV13</f>
        <v>667</v>
      </c>
      <c r="DA13" s="1"/>
      <c r="DB13" s="63">
        <v>855</v>
      </c>
      <c r="DD13" s="54">
        <f>CZ13/DB13</f>
        <v>0.78011695906432743</v>
      </c>
      <c r="DE13" s="55">
        <f>DD13-DD31</f>
        <v>9.3280556030741257E-2</v>
      </c>
      <c r="DF13" s="63">
        <v>39</v>
      </c>
      <c r="DG13" s="63"/>
      <c r="DH13" s="63">
        <v>554</v>
      </c>
      <c r="DI13" s="63"/>
      <c r="DJ13" s="18" t="s">
        <v>0</v>
      </c>
      <c r="DK13" s="63"/>
      <c r="DL13" s="63">
        <f>DF13+DH13</f>
        <v>593</v>
      </c>
      <c r="DM13" s="63"/>
      <c r="DN13" s="63">
        <v>786</v>
      </c>
      <c r="DP13" s="54">
        <f t="shared" si="15"/>
        <v>0.75445292620865145</v>
      </c>
      <c r="DQ13" s="55">
        <f t="shared" si="16"/>
        <v>5.5141435230493863E-2</v>
      </c>
      <c r="DR13" s="63">
        <v>61</v>
      </c>
      <c r="DS13" s="63"/>
      <c r="DT13" s="63">
        <v>562</v>
      </c>
      <c r="DU13" s="63"/>
      <c r="DV13" s="18" t="s">
        <v>0</v>
      </c>
      <c r="DW13" s="63"/>
      <c r="DX13" s="63">
        <f>DR13+DT13</f>
        <v>623</v>
      </c>
      <c r="DY13" s="63"/>
      <c r="DZ13" s="63">
        <v>824</v>
      </c>
      <c r="EB13" s="54">
        <f>DX13/DZ13</f>
        <v>0.7560679611650486</v>
      </c>
      <c r="EC13" s="55">
        <f>EB13-EB31</f>
        <v>3.9115454568742547E-2</v>
      </c>
      <c r="ED13" s="63">
        <v>2</v>
      </c>
      <c r="EE13" s="63"/>
      <c r="EF13" s="63">
        <v>58</v>
      </c>
      <c r="EG13" s="63"/>
      <c r="EH13" s="18" t="s">
        <v>0</v>
      </c>
      <c r="EI13" s="63"/>
      <c r="EJ13" s="63">
        <f>ED13+EF13</f>
        <v>60</v>
      </c>
      <c r="EK13" s="63"/>
      <c r="EL13" s="63">
        <v>84</v>
      </c>
      <c r="EN13" s="54">
        <f>EJ13/EL13</f>
        <v>0.7142857142857143</v>
      </c>
      <c r="EO13" s="55">
        <f>EN13-EN31</f>
        <v>-1.0362498702328193E-2</v>
      </c>
      <c r="EP13" s="1">
        <f>ED13-DR13</f>
        <v>-59</v>
      </c>
      <c r="EQ13" s="54">
        <f>EP13/DR13</f>
        <v>-0.96721311475409832</v>
      </c>
      <c r="ER13" s="24">
        <f>EF13-DT13</f>
        <v>-504</v>
      </c>
      <c r="ES13" s="54">
        <f>ER13/DT13</f>
        <v>-0.89679715302491103</v>
      </c>
      <c r="ET13" s="62" t="s">
        <v>0</v>
      </c>
      <c r="EU13" s="62" t="s">
        <v>0</v>
      </c>
      <c r="EV13" s="24">
        <f>EJ13-DX13</f>
        <v>-563</v>
      </c>
      <c r="EW13" s="54">
        <f>EV13/DX13</f>
        <v>-0.9036918138041734</v>
      </c>
      <c r="EX13" s="24">
        <f>EL13-DZ13</f>
        <v>-740</v>
      </c>
      <c r="EY13" s="54">
        <f>EX13/DZ13</f>
        <v>-0.89805825242718451</v>
      </c>
      <c r="EZ13" s="44">
        <f>EN13-EB13</f>
        <v>-4.1782246879334295E-2</v>
      </c>
      <c r="FA13" s="28"/>
      <c r="FB13" s="1">
        <f>ED13-DF13</f>
        <v>-37</v>
      </c>
      <c r="FC13" s="54">
        <f>FB13/DF13</f>
        <v>-0.94871794871794868</v>
      </c>
      <c r="FD13" s="1">
        <f>EF13-DH13</f>
        <v>-496</v>
      </c>
      <c r="FE13" s="22">
        <f>FD13/DH13</f>
        <v>-0.89530685920577613</v>
      </c>
      <c r="FF13" s="62" t="s">
        <v>0</v>
      </c>
      <c r="FG13" s="62" t="s">
        <v>0</v>
      </c>
      <c r="FH13" s="24">
        <f t="shared" si="19"/>
        <v>-533</v>
      </c>
      <c r="FI13" s="54">
        <f t="shared" si="20"/>
        <v>-0.89881956155143339</v>
      </c>
      <c r="FJ13" s="24">
        <f t="shared" si="21"/>
        <v>-702</v>
      </c>
      <c r="FK13" s="54">
        <f t="shared" si="22"/>
        <v>-0.89312977099236646</v>
      </c>
      <c r="FL13" s="46">
        <f>EN13-DP13</f>
        <v>-4.0167211922937152E-2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493</v>
      </c>
      <c r="I14" s="14"/>
      <c r="J14" s="21">
        <v>771</v>
      </c>
      <c r="K14" s="14"/>
      <c r="L14" s="54">
        <f t="shared" si="23"/>
        <v>0.6394293125810635</v>
      </c>
      <c r="M14" s="55">
        <f t="shared" si="1"/>
        <v>-5.7892203591222824E-2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558</v>
      </c>
      <c r="U14" s="14"/>
      <c r="V14" s="21">
        <v>924</v>
      </c>
      <c r="W14" s="14"/>
      <c r="X14" s="54">
        <f t="shared" si="3"/>
        <v>0.60389610389610393</v>
      </c>
      <c r="Y14" s="55">
        <f t="shared" si="4"/>
        <v>-6.5628574985033161E-2</v>
      </c>
      <c r="Z14" s="49" t="s">
        <v>0</v>
      </c>
      <c r="AA14" s="72"/>
      <c r="AB14" s="49" t="s">
        <v>0</v>
      </c>
      <c r="AC14" s="72"/>
      <c r="AD14" s="49" t="s">
        <v>0</v>
      </c>
      <c r="AE14" s="72"/>
      <c r="AF14" s="49">
        <v>499</v>
      </c>
      <c r="AG14" s="72"/>
      <c r="AH14" s="49">
        <v>799</v>
      </c>
      <c r="AI14" s="1"/>
      <c r="AJ14" s="54">
        <f t="shared" si="6"/>
        <v>0.62453066332916141</v>
      </c>
      <c r="AK14" s="55">
        <f t="shared" ref="AK14" si="24">AJ14-AJ32</f>
        <v>-3.3230110693034831E-2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632</v>
      </c>
      <c r="AS14" s="1"/>
      <c r="AT14" s="18">
        <v>1049</v>
      </c>
      <c r="AU14" s="1"/>
      <c r="AV14" s="54">
        <f t="shared" ref="AV14" si="25">AR14/AT14</f>
        <v>0.60247855100095327</v>
      </c>
      <c r="AW14" s="55">
        <f t="shared" ref="AW14" si="26">AV14-AV32</f>
        <v>-5.5588043429011247E-2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488</v>
      </c>
      <c r="BE14" s="1"/>
      <c r="BF14" s="18">
        <v>755</v>
      </c>
      <c r="BG14" s="1"/>
      <c r="BH14" s="54">
        <f t="shared" ref="BH14" si="27">BD14/BF14</f>
        <v>0.64635761589403973</v>
      </c>
      <c r="BI14" s="55">
        <f t="shared" ref="BI14" si="28">BH14-BH32</f>
        <v>-2.4754592881789717E-2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714</v>
      </c>
      <c r="BQ14" s="1"/>
      <c r="BR14" s="18">
        <v>1115</v>
      </c>
      <c r="BS14" s="1"/>
      <c r="BT14" s="54">
        <f t="shared" ref="BT14" si="29">BP14/BR14</f>
        <v>0.64035874439461882</v>
      </c>
      <c r="BU14" s="55">
        <f t="shared" si="9"/>
        <v>-3.4017413391149942E-2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79">
        <v>549</v>
      </c>
      <c r="CC14" s="79"/>
      <c r="CD14" s="79">
        <v>850</v>
      </c>
      <c r="CE14" s="1"/>
      <c r="CF14" s="54">
        <f t="shared" ref="CF14" si="30">CB14/CD14</f>
        <v>0.64588235294117646</v>
      </c>
      <c r="CG14" s="55">
        <f t="shared" si="10"/>
        <v>-3.3723315573919055E-2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79">
        <v>586</v>
      </c>
      <c r="CO14" s="79"/>
      <c r="CP14" s="79">
        <v>841</v>
      </c>
      <c r="CQ14" s="1"/>
      <c r="CR14" s="54">
        <f t="shared" ref="CR14" si="31">CN14/CP14</f>
        <v>0.69678953626634954</v>
      </c>
      <c r="CS14" s="58">
        <f t="shared" si="12"/>
        <v>2.002671575352899E-2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79">
        <v>590</v>
      </c>
      <c r="DA14" s="79"/>
      <c r="DB14" s="79">
        <v>897</v>
      </c>
      <c r="DC14" s="1"/>
      <c r="DD14" s="54">
        <f t="shared" ref="DD14" si="32">CZ14/DB14</f>
        <v>0.65774804905239692</v>
      </c>
      <c r="DE14" s="58">
        <f t="shared" ref="DE14" si="33">DD14-DD32</f>
        <v>-3.1367023197365729E-2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524</v>
      </c>
      <c r="DM14" s="1"/>
      <c r="DN14" s="18">
        <v>758</v>
      </c>
      <c r="DO14" s="1"/>
      <c r="DP14" s="54">
        <f t="shared" si="15"/>
        <v>0.69129287598944589</v>
      </c>
      <c r="DQ14" s="55">
        <f t="shared" si="16"/>
        <v>-9.8622945092767811E-3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79">
        <v>546</v>
      </c>
      <c r="DY14" s="79"/>
      <c r="DZ14" s="79">
        <v>803</v>
      </c>
      <c r="EA14" s="1"/>
      <c r="EB14" s="54">
        <f t="shared" ref="EB14" si="34">DX14/DZ14</f>
        <v>0.67995018679950192</v>
      </c>
      <c r="EC14" s="55">
        <f t="shared" ref="EC14" si="35">EB14-EB32</f>
        <v>-4.2876576040940861E-2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57" t="s">
        <v>0</v>
      </c>
      <c r="EO14" s="58" t="s">
        <v>0</v>
      </c>
      <c r="EP14" s="18" t="s">
        <v>0</v>
      </c>
      <c r="EQ14" s="62" t="s">
        <v>0</v>
      </c>
      <c r="ER14" s="62" t="s">
        <v>0</v>
      </c>
      <c r="ES14" s="62" t="s">
        <v>0</v>
      </c>
      <c r="ET14" s="62" t="s">
        <v>0</v>
      </c>
      <c r="EU14" s="62" t="s">
        <v>0</v>
      </c>
      <c r="EV14" s="24">
        <f>DX14-DL14</f>
        <v>22</v>
      </c>
      <c r="EW14" s="54">
        <f>EV14/DL14</f>
        <v>4.1984732824427481E-2</v>
      </c>
      <c r="EX14" s="24">
        <f>DZ14-DN14</f>
        <v>45</v>
      </c>
      <c r="EY14" s="54">
        <f>EX14/DN14</f>
        <v>5.9366754617414245E-2</v>
      </c>
      <c r="EZ14" s="44">
        <f>EB14-DP14</f>
        <v>-1.1342689189943966E-2</v>
      </c>
      <c r="FA14" s="28"/>
      <c r="FB14" s="18" t="s">
        <v>0</v>
      </c>
      <c r="FC14" s="62" t="s">
        <v>0</v>
      </c>
      <c r="FD14" s="62" t="s">
        <v>0</v>
      </c>
      <c r="FE14" s="62" t="s">
        <v>0</v>
      </c>
      <c r="FF14" s="62" t="s">
        <v>0</v>
      </c>
      <c r="FG14" s="62" t="s">
        <v>0</v>
      </c>
      <c r="FH14" s="24">
        <f>DX14-CZ14</f>
        <v>-44</v>
      </c>
      <c r="FI14" s="54">
        <f>FH14/CZ14</f>
        <v>-7.4576271186440682E-2</v>
      </c>
      <c r="FJ14" s="24">
        <f>DZ14-DB14</f>
        <v>-94</v>
      </c>
      <c r="FK14" s="54">
        <f>FJ14/DB14</f>
        <v>-0.10479375696767002</v>
      </c>
      <c r="FL14" s="46">
        <f>EB14-DD14</f>
        <v>2.2202137747105E-2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19">
        <v>325</v>
      </c>
      <c r="I15" s="19"/>
      <c r="J15" s="19">
        <v>2010</v>
      </c>
      <c r="K15" s="15"/>
      <c r="L15" s="54">
        <f t="shared" si="23"/>
        <v>0.16169154228855723</v>
      </c>
      <c r="M15" s="55">
        <f t="shared" si="1"/>
        <v>-4.437910282940849E-2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16">
        <v>351</v>
      </c>
      <c r="U15" s="16"/>
      <c r="V15" s="16">
        <v>2194</v>
      </c>
      <c r="W15" s="6"/>
      <c r="X15" s="54">
        <f t="shared" si="3"/>
        <v>0.15998176845943482</v>
      </c>
      <c r="Y15" s="55">
        <f t="shared" si="4"/>
        <v>-4.1122692031469177E-2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69">
        <v>349</v>
      </c>
      <c r="AG15" s="16"/>
      <c r="AH15" s="16">
        <v>2214</v>
      </c>
      <c r="AI15" s="6"/>
      <c r="AJ15" s="54">
        <f t="shared" si="6"/>
        <v>0.15763324299909665</v>
      </c>
      <c r="AK15" s="55">
        <f>AJ15-AJ33</f>
        <v>-4.9016985443865124E-2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63">
        <v>360</v>
      </c>
      <c r="AS15" s="63"/>
      <c r="AT15" s="63">
        <v>2259</v>
      </c>
      <c r="AU15" s="6"/>
      <c r="AV15" s="54">
        <f>AR15/AT15</f>
        <v>0.15936254980079681</v>
      </c>
      <c r="AW15" s="55">
        <f>AV15-AV33</f>
        <v>-3.7095542307548635E-2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3">
        <v>398</v>
      </c>
      <c r="BE15" s="63"/>
      <c r="BF15" s="63">
        <v>2302</v>
      </c>
      <c r="BG15" s="6"/>
      <c r="BH15" s="54">
        <f>BD15/BF15</f>
        <v>0.17289313640312773</v>
      </c>
      <c r="BI15" s="55">
        <f>BH15-BH33</f>
        <v>-2.0031157169424829E-2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3">
        <v>351</v>
      </c>
      <c r="BQ15" s="63"/>
      <c r="BR15" s="63">
        <v>2214</v>
      </c>
      <c r="BS15" s="6"/>
      <c r="BT15" s="54">
        <f>BP15/BR15</f>
        <v>0.15853658536585366</v>
      </c>
      <c r="BU15" s="55">
        <f t="shared" si="9"/>
        <v>-3.5132614345950136E-2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3">
        <v>354</v>
      </c>
      <c r="CC15" s="63"/>
      <c r="CD15" s="63">
        <v>2062</v>
      </c>
      <c r="CE15" s="6"/>
      <c r="CF15" s="54">
        <f>CB15/CD15</f>
        <v>0.1716779825412221</v>
      </c>
      <c r="CG15" s="55">
        <f t="shared" si="10"/>
        <v>-2.8334729682287035E-2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3">
        <v>346</v>
      </c>
      <c r="CO15" s="63"/>
      <c r="CP15" s="63">
        <v>1977</v>
      </c>
      <c r="CQ15" s="6"/>
      <c r="CR15" s="54">
        <f>CN15/CP15</f>
        <v>0.17501264542235712</v>
      </c>
      <c r="CS15" s="55">
        <f t="shared" si="12"/>
        <v>-1.4435686157954153E-2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3">
        <v>315</v>
      </c>
      <c r="DA15" s="63"/>
      <c r="DB15" s="63">
        <v>1899</v>
      </c>
      <c r="DC15" s="6"/>
      <c r="DD15" s="54">
        <f>CZ15/DB15</f>
        <v>0.16587677725118483</v>
      </c>
      <c r="DE15" s="55">
        <f>DD15-DD33</f>
        <v>-2.3910937551471001E-2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3">
        <v>339</v>
      </c>
      <c r="DM15" s="63"/>
      <c r="DN15" s="63">
        <v>2040</v>
      </c>
      <c r="DO15" s="6"/>
      <c r="DP15" s="54">
        <f t="shared" si="15"/>
        <v>0.16617647058823529</v>
      </c>
      <c r="DQ15" s="55">
        <f t="shared" si="16"/>
        <v>-2.6165636306880624E-2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3">
        <v>317</v>
      </c>
      <c r="DY15" s="63"/>
      <c r="DZ15" s="63">
        <v>1938</v>
      </c>
      <c r="EA15" s="6"/>
      <c r="EB15" s="54">
        <f>DX15/DZ15</f>
        <v>0.16357069143446853</v>
      </c>
      <c r="EC15" s="55">
        <f>EB15-EB33</f>
        <v>-2.8005146299522554E-2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3">
        <v>248</v>
      </c>
      <c r="EK15" s="63"/>
      <c r="EL15" s="63">
        <v>1537</v>
      </c>
      <c r="EM15" s="6"/>
      <c r="EN15" s="54">
        <f>EJ15/EL15</f>
        <v>0.16135328562134027</v>
      </c>
      <c r="EO15" s="55">
        <f>EN15-EN33</f>
        <v>-2.664369501127925E-2</v>
      </c>
      <c r="EP15" s="18" t="s">
        <v>0</v>
      </c>
      <c r="EQ15" s="62" t="s">
        <v>0</v>
      </c>
      <c r="ER15" s="62" t="s">
        <v>0</v>
      </c>
      <c r="ES15" s="62" t="s">
        <v>0</v>
      </c>
      <c r="ET15" s="62" t="s">
        <v>0</v>
      </c>
      <c r="EU15" s="62" t="s">
        <v>0</v>
      </c>
      <c r="EV15" s="24">
        <f t="shared" ref="EV15:EV16" si="36">EJ15-DX15</f>
        <v>-69</v>
      </c>
      <c r="EW15" s="54">
        <f t="shared" ref="EW15:EW16" si="37">EV15/DX15</f>
        <v>-0.21766561514195584</v>
      </c>
      <c r="EX15" s="24">
        <f t="shared" ref="EX15:EX16" si="38">EL15-DZ15</f>
        <v>-401</v>
      </c>
      <c r="EY15" s="54">
        <f t="shared" ref="EY15:EY16" si="39">EX15/DZ15</f>
        <v>-0.20691434468524253</v>
      </c>
      <c r="EZ15" s="44">
        <f>EN15-EB15</f>
        <v>-2.2174058131282648E-3</v>
      </c>
      <c r="FA15" s="28"/>
      <c r="FB15" s="18" t="s">
        <v>0</v>
      </c>
      <c r="FC15" s="62" t="s">
        <v>0</v>
      </c>
      <c r="FD15" s="62" t="s">
        <v>0</v>
      </c>
      <c r="FE15" s="62" t="s">
        <v>0</v>
      </c>
      <c r="FF15" s="62" t="s">
        <v>0</v>
      </c>
      <c r="FG15" s="62" t="s">
        <v>0</v>
      </c>
      <c r="FH15" s="24">
        <f t="shared" ref="FH15:FH16" si="40">EJ15-DL15</f>
        <v>-91</v>
      </c>
      <c r="FI15" s="54">
        <f t="shared" ref="FI15:FI16" si="41">FH15/DL15</f>
        <v>-0.26843657817109146</v>
      </c>
      <c r="FJ15" s="24">
        <f t="shared" ref="FJ15:FJ16" si="42">EL15-DN15</f>
        <v>-503</v>
      </c>
      <c r="FK15" s="54">
        <f t="shared" ref="FK15:FK16" si="43">FJ15/DN15</f>
        <v>-0.2465686274509804</v>
      </c>
      <c r="FL15" s="46">
        <f>EN15-DP15</f>
        <v>-4.8231849668950166E-3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156</v>
      </c>
      <c r="I16" s="19"/>
      <c r="J16" s="19">
        <v>870</v>
      </c>
      <c r="K16" s="15"/>
      <c r="L16" s="54">
        <f t="shared" si="23"/>
        <v>0.1793103448275862</v>
      </c>
      <c r="M16" s="55">
        <f t="shared" si="1"/>
        <v>2.2618697837201912E-2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193</v>
      </c>
      <c r="U16" s="16"/>
      <c r="V16" s="1">
        <v>1054</v>
      </c>
      <c r="W16" s="6"/>
      <c r="X16" s="54">
        <f t="shared" si="3"/>
        <v>0.18311195445920303</v>
      </c>
      <c r="Y16" s="55">
        <f t="shared" si="4"/>
        <v>3.1781671456322158E-2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193</v>
      </c>
      <c r="AG16" s="16"/>
      <c r="AH16" s="16">
        <v>1001</v>
      </c>
      <c r="AI16" s="6"/>
      <c r="AJ16" s="54">
        <f t="shared" si="6"/>
        <v>0.1928071928071928</v>
      </c>
      <c r="AK16" s="55">
        <f>AJ16-AJ34</f>
        <v>4.2634205014255938E-2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63">
        <v>123</v>
      </c>
      <c r="AS16" s="71"/>
      <c r="AT16" s="63">
        <v>995</v>
      </c>
      <c r="AU16" s="6"/>
      <c r="AV16" s="54">
        <f>AR16/AT16</f>
        <v>0.12361809045226131</v>
      </c>
      <c r="AW16" s="55">
        <f>AV16-AV34</f>
        <v>-2.3525410883199496E-2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3">
        <v>127</v>
      </c>
      <c r="BE16" s="71"/>
      <c r="BF16" s="63">
        <v>714</v>
      </c>
      <c r="BG16" s="6"/>
      <c r="BH16" s="54">
        <f>BD16/BF16</f>
        <v>0.17787114845938376</v>
      </c>
      <c r="BI16" s="55">
        <f>BH16-BH34</f>
        <v>2.3169928345594171E-2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3">
        <v>161</v>
      </c>
      <c r="BQ16" s="71"/>
      <c r="BR16" s="63">
        <v>1022</v>
      </c>
      <c r="BS16" s="6"/>
      <c r="BT16" s="54">
        <f>BP16/BR16</f>
        <v>0.15753424657534246</v>
      </c>
      <c r="BU16" s="55">
        <f t="shared" si="9"/>
        <v>5.5292628053827952E-3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3">
        <v>108</v>
      </c>
      <c r="CC16" s="71"/>
      <c r="CD16" s="63">
        <v>751</v>
      </c>
      <c r="CE16" s="6"/>
      <c r="CF16" s="54">
        <f>CB16/CD16</f>
        <v>0.14380825565912117</v>
      </c>
      <c r="CG16" s="55">
        <f t="shared" si="10"/>
        <v>-8.7084593654782882E-3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3">
        <v>101</v>
      </c>
      <c r="CO16" s="71"/>
      <c r="CP16" s="63">
        <v>737</v>
      </c>
      <c r="CQ16" s="6"/>
      <c r="CR16" s="54">
        <f>CN16/CP16</f>
        <v>0.13704206241519673</v>
      </c>
      <c r="CS16" s="55">
        <f t="shared" si="12"/>
        <v>-8.2526298674473475E-3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3">
        <v>111</v>
      </c>
      <c r="DA16" s="71"/>
      <c r="DB16" s="63">
        <v>788</v>
      </c>
      <c r="DC16" s="6"/>
      <c r="DD16" s="54">
        <f>CZ16/DB16</f>
        <v>0.14086294416243655</v>
      </c>
      <c r="DE16" s="55">
        <f>DD16-DD34</f>
        <v>-8.5284001299806844E-3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3">
        <v>117</v>
      </c>
      <c r="DM16" s="71"/>
      <c r="DN16" s="63">
        <v>663</v>
      </c>
      <c r="DO16" s="6"/>
      <c r="DP16" s="54">
        <f t="shared" si="15"/>
        <v>0.17647058823529413</v>
      </c>
      <c r="DQ16" s="55">
        <f t="shared" si="16"/>
        <v>2.5647823325955499E-2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3">
        <v>87</v>
      </c>
      <c r="DY16" s="71"/>
      <c r="DZ16" s="63">
        <v>668</v>
      </c>
      <c r="EA16" s="6"/>
      <c r="EB16" s="54">
        <f>DX16/DZ16</f>
        <v>0.13023952095808383</v>
      </c>
      <c r="EC16" s="55">
        <f>EB16-EB34</f>
        <v>-1.6695860733395407E-2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3">
        <v>77</v>
      </c>
      <c r="EK16" s="71"/>
      <c r="EL16" s="63">
        <v>610</v>
      </c>
      <c r="EM16" s="6"/>
      <c r="EN16" s="54">
        <f>EJ16/EL16</f>
        <v>0.12622950819672132</v>
      </c>
      <c r="EO16" s="55">
        <f>EN16-EN34</f>
        <v>-1.6644748082478455E-2</v>
      </c>
      <c r="EP16" s="18" t="s">
        <v>0</v>
      </c>
      <c r="EQ16" s="62" t="s">
        <v>0</v>
      </c>
      <c r="ER16" s="62" t="s">
        <v>0</v>
      </c>
      <c r="ES16" s="62" t="s">
        <v>0</v>
      </c>
      <c r="ET16" s="62" t="s">
        <v>0</v>
      </c>
      <c r="EU16" s="62" t="s">
        <v>0</v>
      </c>
      <c r="EV16" s="24">
        <f t="shared" si="36"/>
        <v>-10</v>
      </c>
      <c r="EW16" s="54">
        <f t="shared" si="37"/>
        <v>-0.11494252873563218</v>
      </c>
      <c r="EX16" s="24">
        <f t="shared" si="38"/>
        <v>-58</v>
      </c>
      <c r="EY16" s="54">
        <f t="shared" si="39"/>
        <v>-8.6826347305389226E-2</v>
      </c>
      <c r="EZ16" s="44">
        <f>EN16-EB16</f>
        <v>-4.0100127613625081E-3</v>
      </c>
      <c r="FA16" s="28"/>
      <c r="FB16" s="18" t="s">
        <v>0</v>
      </c>
      <c r="FC16" s="62" t="s">
        <v>0</v>
      </c>
      <c r="FD16" s="62" t="s">
        <v>0</v>
      </c>
      <c r="FE16" s="62" t="s">
        <v>0</v>
      </c>
      <c r="FF16" s="62" t="s">
        <v>0</v>
      </c>
      <c r="FG16" s="62" t="s">
        <v>0</v>
      </c>
      <c r="FH16" s="24">
        <f t="shared" si="40"/>
        <v>-40</v>
      </c>
      <c r="FI16" s="54">
        <f t="shared" si="41"/>
        <v>-0.34188034188034189</v>
      </c>
      <c r="FJ16" s="24">
        <f t="shared" si="42"/>
        <v>-53</v>
      </c>
      <c r="FK16" s="54">
        <f t="shared" si="43"/>
        <v>-7.9939668174962286E-2</v>
      </c>
      <c r="FL16" s="46">
        <f>EN16-DP16</f>
        <v>-5.0241080038572805E-2</v>
      </c>
    </row>
    <row r="17" spans="1:169" s="26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5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5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5"/>
      <c r="CS17" s="25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5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  <c r="EC17" s="25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5"/>
      <c r="EZ17" s="27"/>
      <c r="FA17" s="28"/>
      <c r="FL17" s="29"/>
      <c r="FM17" s="29"/>
    </row>
    <row r="18" spans="1:169" s="26" customFormat="1" x14ac:dyDescent="0.25">
      <c r="A18" s="30"/>
      <c r="B18" s="31"/>
      <c r="C18" s="31"/>
      <c r="E18" s="31"/>
      <c r="F18" s="31"/>
      <c r="G18" s="31"/>
      <c r="H18" s="31"/>
      <c r="I18" s="31"/>
      <c r="J18" s="31"/>
      <c r="K18" s="31"/>
      <c r="L18" s="32" t="s">
        <v>25</v>
      </c>
      <c r="M18" s="32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2" t="s">
        <v>25</v>
      </c>
      <c r="Y18" s="32"/>
      <c r="Z18" s="1"/>
      <c r="AA18" s="24"/>
      <c r="AB18" s="30"/>
      <c r="AC18" s="24"/>
      <c r="AD18" s="24"/>
      <c r="AE18" s="24"/>
      <c r="AF18" s="24"/>
      <c r="AG18" s="24"/>
      <c r="AH18" s="24"/>
      <c r="AI18" s="24"/>
      <c r="AJ18" s="32" t="s">
        <v>25</v>
      </c>
      <c r="AK18" s="33"/>
      <c r="AL18" s="1"/>
      <c r="AM18" s="24"/>
      <c r="AN18" s="30"/>
      <c r="AO18" s="24"/>
      <c r="AP18" s="24"/>
      <c r="AQ18" s="24"/>
      <c r="AR18" s="24"/>
      <c r="AS18" s="24"/>
      <c r="AT18" s="24"/>
      <c r="AU18" s="24"/>
      <c r="AV18" s="32" t="s">
        <v>25</v>
      </c>
      <c r="AW18" s="33"/>
      <c r="AX18" s="1"/>
      <c r="AY18" s="24"/>
      <c r="AZ18" s="30"/>
      <c r="BA18" s="24"/>
      <c r="BB18" s="24"/>
      <c r="BC18" s="24"/>
      <c r="BD18" s="24"/>
      <c r="BE18" s="24"/>
      <c r="BF18" s="24"/>
      <c r="BG18" s="24"/>
      <c r="BH18" s="32" t="s">
        <v>25</v>
      </c>
      <c r="BI18" s="33"/>
      <c r="BJ18" s="1"/>
      <c r="BK18" s="24"/>
      <c r="BL18" s="30"/>
      <c r="BM18" s="24"/>
      <c r="BN18" s="24"/>
      <c r="BO18" s="24"/>
      <c r="BP18" s="24"/>
      <c r="BQ18" s="24"/>
      <c r="BR18" s="24"/>
      <c r="BS18" s="24"/>
      <c r="BT18" s="32" t="s">
        <v>25</v>
      </c>
      <c r="BU18" s="33"/>
      <c r="BV18" s="1"/>
      <c r="BW18" s="24"/>
      <c r="BX18" s="30"/>
      <c r="BY18" s="24"/>
      <c r="BZ18" s="24"/>
      <c r="CA18" s="24"/>
      <c r="CB18" s="24"/>
      <c r="CC18" s="24"/>
      <c r="CD18" s="24"/>
      <c r="CE18" s="24"/>
      <c r="CF18" s="32" t="s">
        <v>25</v>
      </c>
      <c r="CG18" s="33"/>
      <c r="CH18" s="1"/>
      <c r="CI18" s="24"/>
      <c r="CJ18" s="30"/>
      <c r="CK18" s="24"/>
      <c r="CL18" s="24"/>
      <c r="CM18" s="24"/>
      <c r="CN18" s="24"/>
      <c r="CO18" s="24"/>
      <c r="CP18" s="24"/>
      <c r="CQ18" s="24"/>
      <c r="CR18" s="32" t="s">
        <v>25</v>
      </c>
      <c r="CS18" s="33"/>
      <c r="CT18" s="1"/>
      <c r="CU18" s="24"/>
      <c r="CV18" s="30"/>
      <c r="CW18" s="24"/>
      <c r="CX18" s="24"/>
      <c r="CY18" s="24"/>
      <c r="CZ18" s="24"/>
      <c r="DA18" s="24"/>
      <c r="DB18" s="24"/>
      <c r="DC18" s="24"/>
      <c r="DD18" s="32" t="s">
        <v>25</v>
      </c>
      <c r="DE18" s="33"/>
      <c r="DF18" s="1"/>
      <c r="DG18" s="24"/>
      <c r="DH18" s="30"/>
      <c r="DI18" s="24"/>
      <c r="DJ18" s="24"/>
      <c r="DK18" s="24"/>
      <c r="DL18" s="24"/>
      <c r="DM18" s="24"/>
      <c r="DN18" s="24"/>
      <c r="DO18" s="24"/>
      <c r="DP18" s="32" t="s">
        <v>25</v>
      </c>
      <c r="DQ18" s="33"/>
      <c r="DR18" s="1"/>
      <c r="DS18" s="24"/>
      <c r="DT18" s="30"/>
      <c r="DU18" s="24"/>
      <c r="DV18" s="24"/>
      <c r="DW18" s="24"/>
      <c r="DX18" s="24"/>
      <c r="DY18" s="24"/>
      <c r="DZ18" s="24"/>
      <c r="EA18" s="24"/>
      <c r="EB18" s="32" t="s">
        <v>25</v>
      </c>
      <c r="EC18" s="33"/>
      <c r="ED18" s="1"/>
      <c r="EE18" s="24"/>
      <c r="EF18" s="30"/>
      <c r="EG18" s="24"/>
      <c r="EH18" s="24"/>
      <c r="EI18" s="24"/>
      <c r="EJ18" s="24"/>
      <c r="EK18" s="24"/>
      <c r="EL18" s="24"/>
      <c r="EM18" s="24"/>
      <c r="EN18" s="32" t="s">
        <v>25</v>
      </c>
      <c r="EO18" s="33"/>
      <c r="EW18" s="30"/>
      <c r="EZ18" s="34"/>
      <c r="FA18" s="35"/>
      <c r="FL18" s="10"/>
      <c r="FM18" s="10"/>
    </row>
    <row r="19" spans="1:169" s="26" customFormat="1" x14ac:dyDescent="0.25">
      <c r="A19" s="30"/>
      <c r="B19" s="23"/>
      <c r="C19" s="23"/>
      <c r="E19" s="23"/>
      <c r="F19" s="23"/>
      <c r="G19" s="23"/>
      <c r="H19" s="23"/>
      <c r="I19" s="23"/>
      <c r="J19" s="23"/>
      <c r="L19" s="4" t="s">
        <v>26</v>
      </c>
      <c r="M19" s="36"/>
      <c r="N19" s="23"/>
      <c r="O19" s="23"/>
      <c r="P19" s="30"/>
      <c r="Q19" s="23"/>
      <c r="R19" s="23"/>
      <c r="S19" s="23"/>
      <c r="T19" s="23"/>
      <c r="U19" s="23"/>
      <c r="V19" s="23"/>
      <c r="W19" s="23"/>
      <c r="X19" s="4" t="s">
        <v>26</v>
      </c>
      <c r="Y19" s="36"/>
      <c r="Z19" s="1"/>
      <c r="AA19" s="24"/>
      <c r="AB19" s="30"/>
      <c r="AC19" s="24"/>
      <c r="AD19" s="24"/>
      <c r="AE19" s="24"/>
      <c r="AF19" s="24"/>
      <c r="AG19" s="24"/>
      <c r="AH19" s="24"/>
      <c r="AI19" s="24"/>
      <c r="AJ19" s="4" t="s">
        <v>26</v>
      </c>
      <c r="AK19" s="33"/>
      <c r="AL19" s="1"/>
      <c r="AM19" s="24"/>
      <c r="AN19" s="30"/>
      <c r="AO19" s="24"/>
      <c r="AP19" s="24"/>
      <c r="AQ19" s="24"/>
      <c r="AR19" s="24"/>
      <c r="AS19" s="24"/>
      <c r="AT19" s="24"/>
      <c r="AU19" s="24"/>
      <c r="AV19" s="4" t="s">
        <v>26</v>
      </c>
      <c r="AW19" s="33"/>
      <c r="AX19" s="1"/>
      <c r="AY19" s="24"/>
      <c r="AZ19" s="30"/>
      <c r="BA19" s="24"/>
      <c r="BB19" s="24"/>
      <c r="BC19" s="24"/>
      <c r="BD19" s="24"/>
      <c r="BE19" s="24"/>
      <c r="BF19" s="24"/>
      <c r="BG19" s="24"/>
      <c r="BH19" s="4" t="s">
        <v>26</v>
      </c>
      <c r="BI19" s="33"/>
      <c r="BJ19" s="1"/>
      <c r="BK19" s="24"/>
      <c r="BL19" s="30"/>
      <c r="BM19" s="24"/>
      <c r="BN19" s="24"/>
      <c r="BO19" s="24"/>
      <c r="BP19" s="24"/>
      <c r="BQ19" s="24"/>
      <c r="BR19" s="24"/>
      <c r="BS19" s="24"/>
      <c r="BT19" s="4" t="s">
        <v>26</v>
      </c>
      <c r="BU19" s="33"/>
      <c r="BV19" s="1"/>
      <c r="BW19" s="24"/>
      <c r="BX19" s="30"/>
      <c r="BY19" s="24"/>
      <c r="BZ19" s="24"/>
      <c r="CA19" s="24"/>
      <c r="CB19" s="24"/>
      <c r="CC19" s="24"/>
      <c r="CD19" s="24"/>
      <c r="CE19" s="24"/>
      <c r="CF19" s="4" t="s">
        <v>26</v>
      </c>
      <c r="CG19" s="33"/>
      <c r="CH19" s="1"/>
      <c r="CI19" s="24"/>
      <c r="CJ19" s="30"/>
      <c r="CK19" s="24"/>
      <c r="CL19" s="24"/>
      <c r="CM19" s="24"/>
      <c r="CN19" s="24"/>
      <c r="CO19" s="24"/>
      <c r="CP19" s="24"/>
      <c r="CQ19" s="24"/>
      <c r="CR19" s="4" t="s">
        <v>26</v>
      </c>
      <c r="CS19" s="33"/>
      <c r="CT19" s="1"/>
      <c r="CU19" s="24"/>
      <c r="CV19" s="30"/>
      <c r="CW19" s="24"/>
      <c r="CX19" s="24"/>
      <c r="CY19" s="24"/>
      <c r="CZ19" s="24"/>
      <c r="DA19" s="24"/>
      <c r="DB19" s="24"/>
      <c r="DC19" s="24"/>
      <c r="DD19" s="4" t="s">
        <v>26</v>
      </c>
      <c r="DE19" s="33"/>
      <c r="DF19" s="1"/>
      <c r="DG19" s="24"/>
      <c r="DH19" s="30"/>
      <c r="DI19" s="24"/>
      <c r="DJ19" s="24"/>
      <c r="DK19" s="24"/>
      <c r="DL19" s="24"/>
      <c r="DM19" s="24"/>
      <c r="DN19" s="24"/>
      <c r="DO19" s="24"/>
      <c r="DP19" s="4" t="s">
        <v>26</v>
      </c>
      <c r="DQ19" s="33"/>
      <c r="DR19" s="1"/>
      <c r="DS19" s="24"/>
      <c r="DT19" s="30"/>
      <c r="DU19" s="24"/>
      <c r="DV19" s="24"/>
      <c r="DW19" s="24"/>
      <c r="DX19" s="24"/>
      <c r="DY19" s="24"/>
      <c r="DZ19" s="24"/>
      <c r="EA19" s="24"/>
      <c r="EB19" s="4" t="s">
        <v>26</v>
      </c>
      <c r="EC19" s="33"/>
      <c r="ED19" s="1"/>
      <c r="EE19" s="24"/>
      <c r="EF19" s="30"/>
      <c r="EG19" s="24"/>
      <c r="EH19" s="24"/>
      <c r="EI19" s="24"/>
      <c r="EJ19" s="24"/>
      <c r="EK19" s="24"/>
      <c r="EL19" s="24"/>
      <c r="EM19" s="24"/>
      <c r="EN19" s="4" t="s">
        <v>26</v>
      </c>
      <c r="EO19" s="33"/>
      <c r="EW19" s="30"/>
      <c r="EZ19" s="34" t="s">
        <v>27</v>
      </c>
      <c r="FA19" s="35"/>
      <c r="FL19" s="10" t="s">
        <v>27</v>
      </c>
      <c r="FM19" s="10"/>
    </row>
    <row r="20" spans="1:169" s="6" customFormat="1" x14ac:dyDescent="0.25">
      <c r="A20" s="30"/>
      <c r="B20" s="4"/>
      <c r="C20" s="4"/>
      <c r="E20" s="4"/>
      <c r="F20" s="4"/>
      <c r="G20" s="4"/>
      <c r="J20" s="30"/>
      <c r="M20" s="4"/>
      <c r="N20" s="4"/>
      <c r="O20" s="4"/>
      <c r="P20" s="30"/>
      <c r="Q20" s="4"/>
      <c r="R20" s="4"/>
      <c r="S20" s="4"/>
      <c r="T20" s="4"/>
      <c r="U20" s="4"/>
      <c r="V20" s="4"/>
      <c r="W20" s="4"/>
      <c r="Y20" s="4"/>
      <c r="Z20" s="5"/>
      <c r="AA20" s="5"/>
      <c r="AB20" s="30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0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0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0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0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0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0"/>
      <c r="CW20" s="5"/>
      <c r="CX20" s="5"/>
      <c r="CY20" s="5"/>
      <c r="CZ20" s="5"/>
      <c r="DA20" s="5"/>
      <c r="DB20" s="5"/>
      <c r="DC20" s="5"/>
      <c r="DD20" s="4"/>
      <c r="DE20" s="5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5" t="s">
        <v>17</v>
      </c>
      <c r="EQ20" s="5"/>
      <c r="ER20" s="5"/>
      <c r="ES20" s="5"/>
      <c r="ET20" s="5"/>
      <c r="EU20" s="5"/>
      <c r="EW20" s="30"/>
      <c r="EY20" s="5"/>
      <c r="EZ20" s="34" t="s">
        <v>28</v>
      </c>
      <c r="FA20" s="35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0"/>
      <c r="B21" s="4"/>
      <c r="C21" s="4"/>
      <c r="E21" s="4"/>
      <c r="F21" s="4"/>
      <c r="G21" s="4"/>
      <c r="J21" s="30"/>
      <c r="M21" s="4"/>
      <c r="N21" s="4"/>
      <c r="O21" s="4"/>
      <c r="P21" s="30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0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0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0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0"/>
      <c r="CW21" s="5"/>
      <c r="CX21" s="5"/>
      <c r="CY21" s="5"/>
      <c r="CZ21" s="5"/>
      <c r="DA21" s="5"/>
      <c r="DB21" s="5"/>
      <c r="DC21" s="5"/>
      <c r="DD21" s="5"/>
      <c r="DE21" s="5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5"/>
      <c r="EQ21" s="5"/>
      <c r="ER21" s="5"/>
      <c r="ES21" s="5"/>
      <c r="ET21" s="5"/>
      <c r="EU21" s="5"/>
      <c r="EW21" s="30"/>
      <c r="EY21" s="5"/>
      <c r="EZ21" s="34" t="s">
        <v>29</v>
      </c>
      <c r="FA21" s="35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0"/>
      <c r="B22" s="2"/>
      <c r="C22" s="2"/>
      <c r="D22" s="30"/>
      <c r="E22" s="2"/>
      <c r="F22" s="2"/>
      <c r="G22" s="2"/>
      <c r="J22" s="30"/>
      <c r="M22" s="2"/>
      <c r="N22" s="4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0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0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0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0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0"/>
      <c r="CW22" s="5"/>
      <c r="CX22" s="5"/>
      <c r="CY22" s="5"/>
      <c r="CZ22" s="5"/>
      <c r="DA22" s="5"/>
      <c r="DB22" s="5"/>
      <c r="DC22" s="5"/>
      <c r="DD22" s="5"/>
      <c r="DE22" s="5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5"/>
      <c r="EQ22" s="5"/>
      <c r="ER22" s="5"/>
      <c r="ES22" s="5"/>
      <c r="ET22" s="5"/>
      <c r="EU22" s="5"/>
      <c r="EW22" s="30"/>
      <c r="EY22" s="5"/>
      <c r="EZ22" s="37"/>
      <c r="FA22" s="3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8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0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7" t="s">
        <v>17</v>
      </c>
      <c r="FA23" s="28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8"/>
      <c r="FM23" s="29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3" t="s">
        <v>53</v>
      </c>
      <c r="EQ24" s="33"/>
      <c r="ER24" s="33"/>
      <c r="ES24" s="33"/>
      <c r="ET24" s="33"/>
      <c r="EU24" s="33"/>
      <c r="EV24" s="33"/>
      <c r="EW24" s="33"/>
      <c r="EX24" s="33"/>
      <c r="EY24" s="33"/>
      <c r="EZ24" s="34" t="s">
        <v>30</v>
      </c>
      <c r="FA24" s="35"/>
      <c r="FB24" s="33" t="s">
        <v>54</v>
      </c>
      <c r="FC24" s="33"/>
      <c r="FD24" s="33"/>
      <c r="FE24" s="33"/>
      <c r="FF24" s="33"/>
      <c r="FG24" s="33"/>
      <c r="FH24" s="33"/>
      <c r="FI24" s="33"/>
      <c r="FJ24" s="33"/>
      <c r="FK24" s="33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4" t="s">
        <v>18</v>
      </c>
      <c r="FA25" s="35"/>
      <c r="FB25" s="7" t="s">
        <v>17</v>
      </c>
      <c r="FC25" s="33"/>
      <c r="FD25" s="33"/>
      <c r="FE25" s="33"/>
      <c r="FF25" s="33"/>
      <c r="FG25" s="33"/>
      <c r="FH25" s="33"/>
      <c r="FI25" s="33"/>
      <c r="FJ25" s="33"/>
      <c r="FK25" s="33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9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9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9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9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9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9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9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9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9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9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9" t="s">
        <v>31</v>
      </c>
      <c r="EO26" s="9"/>
      <c r="EP26" s="10" t="s">
        <v>15</v>
      </c>
      <c r="EQ26" s="61"/>
      <c r="ER26" s="61" t="s">
        <v>14</v>
      </c>
      <c r="ES26" s="61"/>
      <c r="ET26" s="61" t="s">
        <v>13</v>
      </c>
      <c r="EU26" s="61"/>
      <c r="EV26" s="61" t="s">
        <v>12</v>
      </c>
      <c r="EW26" s="61"/>
      <c r="EX26" s="61" t="s">
        <v>11</v>
      </c>
      <c r="EY26" s="61"/>
      <c r="EZ26" s="34" t="s">
        <v>10</v>
      </c>
      <c r="FA26" s="40"/>
      <c r="FB26" s="10" t="s">
        <v>15</v>
      </c>
      <c r="FC26" s="61"/>
      <c r="FD26" s="61" t="s">
        <v>14</v>
      </c>
      <c r="FE26" s="61"/>
      <c r="FF26" s="61" t="s">
        <v>13</v>
      </c>
      <c r="FG26" s="61"/>
      <c r="FH26" s="61" t="s">
        <v>12</v>
      </c>
      <c r="FI26" s="61"/>
      <c r="FJ26" s="61" t="s">
        <v>11</v>
      </c>
      <c r="FK26" s="61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1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1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1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1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1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1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1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1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1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1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1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1" t="s">
        <v>32</v>
      </c>
      <c r="EO27" s="12"/>
      <c r="EP27" s="12" t="s">
        <v>9</v>
      </c>
      <c r="EQ27" s="41" t="s">
        <v>8</v>
      </c>
      <c r="ER27" s="41" t="s">
        <v>9</v>
      </c>
      <c r="ES27" s="41" t="s">
        <v>8</v>
      </c>
      <c r="ET27" s="41" t="s">
        <v>9</v>
      </c>
      <c r="EU27" s="41" t="s">
        <v>8</v>
      </c>
      <c r="EV27" s="41" t="s">
        <v>9</v>
      </c>
      <c r="EW27" s="41" t="s">
        <v>8</v>
      </c>
      <c r="EX27" s="41" t="s">
        <v>9</v>
      </c>
      <c r="EY27" s="41" t="s">
        <v>8</v>
      </c>
      <c r="EZ27" s="42" t="s">
        <v>33</v>
      </c>
      <c r="FA27" s="43"/>
      <c r="FB27" s="12" t="s">
        <v>9</v>
      </c>
      <c r="FC27" s="41" t="s">
        <v>8</v>
      </c>
      <c r="FD27" s="41" t="s">
        <v>9</v>
      </c>
      <c r="FE27" s="41" t="s">
        <v>8</v>
      </c>
      <c r="FF27" s="41" t="s">
        <v>9</v>
      </c>
      <c r="FG27" s="41" t="s">
        <v>8</v>
      </c>
      <c r="FH27" s="41" t="s">
        <v>9</v>
      </c>
      <c r="FI27" s="41" t="s">
        <v>8</v>
      </c>
      <c r="FJ27" s="41" t="s">
        <v>9</v>
      </c>
      <c r="FK27" s="41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7"/>
      <c r="FA28" s="28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4">SUM(F29,D29,B29)</f>
        <v>19803</v>
      </c>
      <c r="I29" s="16"/>
      <c r="J29" s="1">
        <v>28437</v>
      </c>
      <c r="K29" s="6"/>
      <c r="L29" s="17">
        <f t="shared" ref="L29:L34" si="45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6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7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6">
        <v>3064</v>
      </c>
      <c r="AM29" s="66"/>
      <c r="AN29" s="66">
        <v>2205</v>
      </c>
      <c r="AO29" s="66"/>
      <c r="AP29" s="66">
        <v>18018</v>
      </c>
      <c r="AQ29" s="66"/>
      <c r="AR29" s="66">
        <f>SUM(AN29,AP29,AL29)</f>
        <v>23287</v>
      </c>
      <c r="AS29" s="66"/>
      <c r="AT29" s="66">
        <v>29300</v>
      </c>
      <c r="AU29" s="6"/>
      <c r="AV29" s="17">
        <f>AR29/AT29</f>
        <v>0.79477815699658705</v>
      </c>
      <c r="AW29" s="6"/>
      <c r="AX29" s="66">
        <v>2507</v>
      </c>
      <c r="AY29" s="66"/>
      <c r="AZ29" s="66">
        <v>2241</v>
      </c>
      <c r="BA29" s="66"/>
      <c r="BB29" s="66">
        <v>18031</v>
      </c>
      <c r="BC29" s="66"/>
      <c r="BD29" s="66">
        <f>SUM(AZ29,BB29,AX29)</f>
        <v>22779</v>
      </c>
      <c r="BE29" s="66"/>
      <c r="BF29" s="66">
        <v>28925</v>
      </c>
      <c r="BG29" s="6"/>
      <c r="BH29" s="17">
        <f>BD29/BF29</f>
        <v>0.78751944684528952</v>
      </c>
      <c r="BI29" s="6"/>
      <c r="BJ29" s="66">
        <v>2634</v>
      </c>
      <c r="BK29" s="66"/>
      <c r="BL29" s="66">
        <v>2449</v>
      </c>
      <c r="BM29" s="66"/>
      <c r="BN29" s="66">
        <v>18112</v>
      </c>
      <c r="BO29" s="66"/>
      <c r="BP29" s="66">
        <f>SUM(BL29,BN29,BJ29)</f>
        <v>23195</v>
      </c>
      <c r="BQ29" s="66"/>
      <c r="BR29" s="64">
        <v>30054</v>
      </c>
      <c r="BS29" s="6"/>
      <c r="BT29" s="17">
        <f>BP29/BR29</f>
        <v>0.77177746722566043</v>
      </c>
      <c r="BU29" s="6"/>
      <c r="BV29" s="66">
        <v>2999</v>
      </c>
      <c r="BW29" s="66"/>
      <c r="BX29" s="66">
        <v>2208</v>
      </c>
      <c r="BY29" s="66"/>
      <c r="BZ29" s="66">
        <v>20262</v>
      </c>
      <c r="CA29" s="66"/>
      <c r="CB29" s="66">
        <f>SUM(BX29,BZ29,BV29)</f>
        <v>25469</v>
      </c>
      <c r="CC29" s="66"/>
      <c r="CD29" s="64">
        <v>33911</v>
      </c>
      <c r="CE29" s="6"/>
      <c r="CF29" s="17">
        <f>CB29/CD29</f>
        <v>0.75105423019079354</v>
      </c>
      <c r="CG29" s="6"/>
      <c r="CH29" s="77">
        <v>2756</v>
      </c>
      <c r="CI29" s="71"/>
      <c r="CJ29" s="63">
        <v>2107</v>
      </c>
      <c r="CK29" s="71"/>
      <c r="CL29" s="63">
        <v>20780</v>
      </c>
      <c r="CM29" s="66"/>
      <c r="CN29" s="66">
        <f>SUM(CJ29,CL29,CH29)</f>
        <v>25643</v>
      </c>
      <c r="CO29" s="66"/>
      <c r="CP29" s="63">
        <v>33400</v>
      </c>
      <c r="CQ29" s="6"/>
      <c r="CR29" s="17">
        <f>CN29/CP29</f>
        <v>0.76775449101796411</v>
      </c>
      <c r="CS29" s="6"/>
      <c r="CT29" s="77">
        <v>2320</v>
      </c>
      <c r="CU29" s="71"/>
      <c r="CV29" s="63">
        <v>1723</v>
      </c>
      <c r="CW29" s="71"/>
      <c r="CX29" s="63">
        <v>19750</v>
      </c>
      <c r="CY29" s="66"/>
      <c r="CZ29" s="66">
        <f>SUM(CV29,CX29,CT29)</f>
        <v>23793</v>
      </c>
      <c r="DA29" s="66"/>
      <c r="DB29" s="63">
        <v>30631</v>
      </c>
      <c r="DC29" s="6"/>
      <c r="DD29" s="17">
        <f>CZ29/DB29</f>
        <v>0.77676210375110177</v>
      </c>
      <c r="DE29" s="6"/>
      <c r="DF29" s="77">
        <v>2363</v>
      </c>
      <c r="DG29" s="71"/>
      <c r="DH29" s="63">
        <v>1625</v>
      </c>
      <c r="DI29" s="71"/>
      <c r="DJ29" s="63">
        <v>19455</v>
      </c>
      <c r="DK29" s="66"/>
      <c r="DL29" s="66">
        <f>SUM(DH29,DJ29,DF29)</f>
        <v>23443</v>
      </c>
      <c r="DM29" s="66"/>
      <c r="DN29" s="63">
        <v>30085</v>
      </c>
      <c r="DO29" s="6"/>
      <c r="DP29" s="17">
        <f>DL29/DN29</f>
        <v>0.77922552767159714</v>
      </c>
      <c r="DQ29" s="6"/>
      <c r="DR29" s="77">
        <v>2043</v>
      </c>
      <c r="DS29" s="71"/>
      <c r="DT29" s="63">
        <v>1390</v>
      </c>
      <c r="DU29" s="71"/>
      <c r="DV29" s="63">
        <v>18856</v>
      </c>
      <c r="DW29" s="66"/>
      <c r="DX29" s="66">
        <f>SUM(DT29,DV29,DR29)</f>
        <v>22289</v>
      </c>
      <c r="DY29" s="66"/>
      <c r="DZ29" s="63">
        <v>28587</v>
      </c>
      <c r="EA29" s="6"/>
      <c r="EB29" s="17">
        <f>DX29/DZ29</f>
        <v>0.77969006891244275</v>
      </c>
      <c r="EC29" s="6"/>
      <c r="ED29" s="77">
        <v>1761</v>
      </c>
      <c r="EE29" s="71"/>
      <c r="EF29" s="63">
        <v>1271</v>
      </c>
      <c r="EG29" s="71"/>
      <c r="EH29" s="63">
        <v>19421</v>
      </c>
      <c r="EI29" s="66"/>
      <c r="EJ29" s="66">
        <f>SUM(EF29,EH29,ED29)</f>
        <v>22453</v>
      </c>
      <c r="EK29" s="66"/>
      <c r="EL29" s="63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4">
        <f>EP29/DR29</f>
        <v>-0.13803230543318648</v>
      </c>
      <c r="ER29" s="24">
        <f>EF29-DT29</f>
        <v>-119</v>
      </c>
      <c r="ES29" s="54">
        <f>ER29/DT29</f>
        <v>-8.5611510791366904E-2</v>
      </c>
      <c r="ET29" s="1">
        <f>EH29-DV29</f>
        <v>565</v>
      </c>
      <c r="EU29" s="22">
        <f>ET29/DV29</f>
        <v>2.9963937208315656E-2</v>
      </c>
      <c r="EV29" s="24">
        <f>EJ29-DX29</f>
        <v>164</v>
      </c>
      <c r="EW29" s="54">
        <f>EV29/DX29</f>
        <v>7.3578895419265109E-3</v>
      </c>
      <c r="EX29" s="24">
        <f>EL29-DZ29</f>
        <v>-523</v>
      </c>
      <c r="EY29" s="54">
        <f>EX29/DZ29</f>
        <v>-1.8295029209081052E-2</v>
      </c>
      <c r="EZ29" s="44">
        <f>EN29-EB29</f>
        <v>2.037407019816162E-2</v>
      </c>
      <c r="FA29" s="45"/>
      <c r="FB29" s="1">
        <f>ED29-DF29</f>
        <v>-602</v>
      </c>
      <c r="FC29" s="54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4">
        <f t="shared" ref="FH29:FH31" si="48">EJ29-DL29</f>
        <v>-990</v>
      </c>
      <c r="FI29" s="54">
        <f t="shared" ref="FI29:FI31" si="49">FH29/DL29</f>
        <v>-4.2230090005545368E-2</v>
      </c>
      <c r="FJ29" s="24">
        <f t="shared" ref="FJ29:FJ31" si="50">EL29-DN29</f>
        <v>-2021</v>
      </c>
      <c r="FK29" s="54">
        <f t="shared" ref="FK29:FK31" si="51">FJ29/DN29</f>
        <v>-6.7176333721123485E-2</v>
      </c>
      <c r="FL29" s="46">
        <f>EN29-DP29</f>
        <v>2.0838611439007226E-2</v>
      </c>
      <c r="FM29" s="47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5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2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3">AF30/AH30</f>
        <v>0.59678834086768773</v>
      </c>
      <c r="AK30" s="20"/>
      <c r="AL30" s="62" t="s">
        <v>0</v>
      </c>
      <c r="AM30" s="24"/>
      <c r="AN30" s="62" t="s">
        <v>0</v>
      </c>
      <c r="AO30" s="24"/>
      <c r="AP30" s="62" t="s">
        <v>0</v>
      </c>
      <c r="AQ30" s="20"/>
      <c r="AR30" s="66">
        <v>18018</v>
      </c>
      <c r="AS30" s="66"/>
      <c r="AT30" s="66">
        <v>29300</v>
      </c>
      <c r="AU30" s="20"/>
      <c r="AV30" s="17">
        <f t="shared" ref="AV30:AV34" si="54">AR30/AT30</f>
        <v>0.61494880546075081</v>
      </c>
      <c r="AW30" s="20"/>
      <c r="AX30" s="62" t="s">
        <v>0</v>
      </c>
      <c r="AY30" s="24"/>
      <c r="AZ30" s="62" t="s">
        <v>0</v>
      </c>
      <c r="BA30" s="24"/>
      <c r="BB30" s="62" t="s">
        <v>0</v>
      </c>
      <c r="BC30" s="20"/>
      <c r="BD30" s="66">
        <v>18031</v>
      </c>
      <c r="BE30" s="66"/>
      <c r="BF30" s="66">
        <v>28925</v>
      </c>
      <c r="BG30" s="20"/>
      <c r="BH30" s="17">
        <f t="shared" ref="BH30:BH34" si="55">BD30/BF30</f>
        <v>0.62337078651685396</v>
      </c>
      <c r="BI30" s="20"/>
      <c r="BJ30" s="62" t="s">
        <v>0</v>
      </c>
      <c r="BK30" s="24"/>
      <c r="BL30" s="62" t="s">
        <v>0</v>
      </c>
      <c r="BM30" s="24"/>
      <c r="BN30" s="62" t="s">
        <v>0</v>
      </c>
      <c r="BO30" s="20"/>
      <c r="BP30" s="66">
        <v>18112</v>
      </c>
      <c r="BQ30" s="66"/>
      <c r="BR30" s="64">
        <v>30054</v>
      </c>
      <c r="BS30" s="20"/>
      <c r="BT30" s="17">
        <f t="shared" ref="BT30:BT34" si="56">BP30/BR30</f>
        <v>0.60264856591468685</v>
      </c>
      <c r="BU30" s="20"/>
      <c r="BV30" s="62" t="s">
        <v>0</v>
      </c>
      <c r="BW30" s="24"/>
      <c r="BX30" s="62" t="s">
        <v>0</v>
      </c>
      <c r="BY30" s="24"/>
      <c r="BZ30" s="62" t="s">
        <v>0</v>
      </c>
      <c r="CA30" s="20"/>
      <c r="CB30" s="66">
        <v>20262</v>
      </c>
      <c r="CC30" s="66"/>
      <c r="CD30" s="64">
        <v>33911</v>
      </c>
      <c r="CE30" s="20"/>
      <c r="CF30" s="17">
        <f t="shared" ref="CF30:CF34" si="57">CB30/CD30</f>
        <v>0.59750523428975844</v>
      </c>
      <c r="CG30" s="20"/>
      <c r="CH30" s="62" t="s">
        <v>0</v>
      </c>
      <c r="CI30" s="24"/>
      <c r="CJ30" s="62" t="s">
        <v>0</v>
      </c>
      <c r="CK30" s="24"/>
      <c r="CL30" s="62" t="s">
        <v>0</v>
      </c>
      <c r="CM30" s="20"/>
      <c r="CN30" s="63">
        <v>20780</v>
      </c>
      <c r="CO30" s="63"/>
      <c r="CP30" s="63">
        <v>33400</v>
      </c>
      <c r="CQ30" s="20"/>
      <c r="CR30" s="17">
        <f t="shared" ref="CR30:CR34" si="58">CN30/CP30</f>
        <v>0.6221556886227545</v>
      </c>
      <c r="CS30" s="20"/>
      <c r="CT30" s="62" t="s">
        <v>0</v>
      </c>
      <c r="CU30" s="24"/>
      <c r="CV30" s="62" t="s">
        <v>0</v>
      </c>
      <c r="CW30" s="24"/>
      <c r="CX30" s="62" t="s">
        <v>0</v>
      </c>
      <c r="CY30" s="20"/>
      <c r="CZ30" s="63">
        <v>19750</v>
      </c>
      <c r="DA30" s="63"/>
      <c r="DB30" s="63">
        <v>30631</v>
      </c>
      <c r="DC30" s="20"/>
      <c r="DD30" s="17">
        <f t="shared" ref="DD30:DD34" si="59">CZ30/DB30</f>
        <v>0.64477163657732361</v>
      </c>
      <c r="DE30" s="20"/>
      <c r="DF30" s="62" t="s">
        <v>0</v>
      </c>
      <c r="DG30" s="24"/>
      <c r="DH30" s="62" t="s">
        <v>0</v>
      </c>
      <c r="DI30" s="24"/>
      <c r="DJ30" s="62" t="s">
        <v>0</v>
      </c>
      <c r="DK30" s="20"/>
      <c r="DL30" s="63">
        <v>19455</v>
      </c>
      <c r="DM30" s="63"/>
      <c r="DN30" s="63">
        <v>30085</v>
      </c>
      <c r="DO30" s="20"/>
      <c r="DP30" s="17">
        <f t="shared" ref="DP30:DP34" si="60">DL30/DN30</f>
        <v>0.64666777463852421</v>
      </c>
      <c r="DQ30" s="20"/>
      <c r="DR30" s="62" t="s">
        <v>0</v>
      </c>
      <c r="DS30" s="24"/>
      <c r="DT30" s="62" t="s">
        <v>0</v>
      </c>
      <c r="DU30" s="24"/>
      <c r="DV30" s="62" t="s">
        <v>0</v>
      </c>
      <c r="DW30" s="20"/>
      <c r="DX30" s="63">
        <v>18856</v>
      </c>
      <c r="DY30" s="63"/>
      <c r="DZ30" s="63">
        <v>28587</v>
      </c>
      <c r="EA30" s="20"/>
      <c r="EB30" s="17">
        <f t="shared" ref="EB30:EB34" si="61">DX30/DZ30</f>
        <v>0.65960051771784378</v>
      </c>
      <c r="EC30" s="20"/>
      <c r="ED30" s="62" t="s">
        <v>0</v>
      </c>
      <c r="EE30" s="24"/>
      <c r="EF30" s="62" t="s">
        <v>0</v>
      </c>
      <c r="EG30" s="24"/>
      <c r="EH30" s="62" t="s">
        <v>0</v>
      </c>
      <c r="EI30" s="20"/>
      <c r="EJ30" s="63">
        <v>19421</v>
      </c>
      <c r="EK30" s="63"/>
      <c r="EL30" s="63">
        <v>28064</v>
      </c>
      <c r="EM30" s="20"/>
      <c r="EN30" s="17">
        <f t="shared" ref="EN30:EN34" si="62">EJ30/EL30</f>
        <v>0.69202537058152791</v>
      </c>
      <c r="EO30" s="20"/>
      <c r="EP30" s="18" t="s">
        <v>0</v>
      </c>
      <c r="EQ30" s="62" t="s">
        <v>0</v>
      </c>
      <c r="ER30" s="62" t="s">
        <v>0</v>
      </c>
      <c r="ES30" s="62" t="s">
        <v>0</v>
      </c>
      <c r="ET30" s="62" t="s">
        <v>0</v>
      </c>
      <c r="EU30" s="62" t="s">
        <v>0</v>
      </c>
      <c r="EV30" s="24">
        <f>EJ30-DX30</f>
        <v>565</v>
      </c>
      <c r="EW30" s="54">
        <f>EV30/DX30</f>
        <v>2.9963937208315656E-2</v>
      </c>
      <c r="EX30" s="24">
        <f>EL30-DZ30</f>
        <v>-523</v>
      </c>
      <c r="EY30" s="54">
        <f>EX30/DZ30</f>
        <v>-1.8295029209081052E-2</v>
      </c>
      <c r="EZ30" s="44">
        <f>EN30-EB30</f>
        <v>3.2424852863684128E-2</v>
      </c>
      <c r="FA30" s="45"/>
      <c r="FB30" s="18" t="s">
        <v>0</v>
      </c>
      <c r="FC30" s="62" t="s">
        <v>0</v>
      </c>
      <c r="FD30" s="62" t="s">
        <v>0</v>
      </c>
      <c r="FE30" s="62" t="s">
        <v>0</v>
      </c>
      <c r="FF30" s="62" t="s">
        <v>0</v>
      </c>
      <c r="FG30" s="62" t="s">
        <v>0</v>
      </c>
      <c r="FH30" s="24">
        <f t="shared" si="48"/>
        <v>-34</v>
      </c>
      <c r="FI30" s="54">
        <f t="shared" si="49"/>
        <v>-1.7476227190953483E-3</v>
      </c>
      <c r="FJ30" s="24">
        <f t="shared" si="50"/>
        <v>-2021</v>
      </c>
      <c r="FK30" s="54">
        <f t="shared" si="51"/>
        <v>-6.7176333721123485E-2</v>
      </c>
      <c r="FL30" s="46">
        <f>EN30-DP30</f>
        <v>4.5357595943003703E-2</v>
      </c>
      <c r="FM30" s="47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5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2"/>
        <v>0.65128955065142247</v>
      </c>
      <c r="Y31" s="14"/>
      <c r="Z31" s="63">
        <v>1714</v>
      </c>
      <c r="AA31" s="20"/>
      <c r="AB31" s="63">
        <v>8753</v>
      </c>
      <c r="AC31" s="1"/>
      <c r="AD31" s="18" t="s">
        <v>0</v>
      </c>
      <c r="AE31" s="1"/>
      <c r="AF31" s="16">
        <f>Z31+AB31</f>
        <v>10467</v>
      </c>
      <c r="AG31" s="1"/>
      <c r="AH31" s="64">
        <v>21925</v>
      </c>
      <c r="AJ31" s="17">
        <f t="shared" si="53"/>
        <v>0.47740022805017102</v>
      </c>
      <c r="AK31" s="20"/>
      <c r="AL31" s="63">
        <v>1191</v>
      </c>
      <c r="AM31" s="20"/>
      <c r="AN31" s="63">
        <v>9508</v>
      </c>
      <c r="AO31" s="20"/>
      <c r="AP31" s="62" t="s">
        <v>0</v>
      </c>
      <c r="AQ31" s="20"/>
      <c r="AR31" s="66">
        <f>SUM(AN31,AL31)</f>
        <v>10699</v>
      </c>
      <c r="AS31" s="64"/>
      <c r="AT31" s="64">
        <v>22435</v>
      </c>
      <c r="AU31" s="20"/>
      <c r="AV31" s="17">
        <f t="shared" si="54"/>
        <v>0.47688878983730776</v>
      </c>
      <c r="AW31" s="20"/>
      <c r="AX31" s="63">
        <v>1229</v>
      </c>
      <c r="AY31" s="20"/>
      <c r="AZ31" s="63">
        <v>9332</v>
      </c>
      <c r="BA31" s="20"/>
      <c r="BB31" s="62" t="s">
        <v>0</v>
      </c>
      <c r="BC31" s="20"/>
      <c r="BD31" s="66">
        <f>SUM(AZ31,AX31)</f>
        <v>10561</v>
      </c>
      <c r="BE31" s="64"/>
      <c r="BF31" s="64">
        <v>22561</v>
      </c>
      <c r="BG31" s="20"/>
      <c r="BH31" s="17">
        <f t="shared" si="55"/>
        <v>0.46810868312574799</v>
      </c>
      <c r="BI31" s="20"/>
      <c r="BJ31" s="63">
        <v>1303</v>
      </c>
      <c r="BK31" s="20"/>
      <c r="BL31" s="63">
        <v>8800</v>
      </c>
      <c r="BM31" s="20"/>
      <c r="BN31" s="62" t="s">
        <v>0</v>
      </c>
      <c r="BO31" s="20"/>
      <c r="BP31" s="66">
        <f>SUM(BL31,BJ31)</f>
        <v>10103</v>
      </c>
      <c r="BQ31" s="64"/>
      <c r="BR31" s="64">
        <v>22256</v>
      </c>
      <c r="BS31" s="20"/>
      <c r="BT31" s="17">
        <f t="shared" si="56"/>
        <v>0.45394500359453632</v>
      </c>
      <c r="BU31" s="20"/>
      <c r="BV31" s="63">
        <v>1105</v>
      </c>
      <c r="BW31" s="20"/>
      <c r="BX31" s="63">
        <v>7740</v>
      </c>
      <c r="BY31" s="20"/>
      <c r="BZ31" s="62" t="s">
        <v>0</v>
      </c>
      <c r="CA31" s="20"/>
      <c r="CB31" s="66">
        <f>SUM(BX31,BV31)</f>
        <v>8845</v>
      </c>
      <c r="CC31" s="64"/>
      <c r="CD31" s="64">
        <v>19930</v>
      </c>
      <c r="CE31" s="20"/>
      <c r="CF31" s="17">
        <f t="shared" si="57"/>
        <v>0.44380331159056696</v>
      </c>
      <c r="CG31" s="20"/>
      <c r="CH31" s="63">
        <v>1158</v>
      </c>
      <c r="CI31" s="20"/>
      <c r="CJ31" s="77">
        <v>7829</v>
      </c>
      <c r="CK31" s="20"/>
      <c r="CL31" s="62" t="s">
        <v>0</v>
      </c>
      <c r="CM31" s="20"/>
      <c r="CN31" s="66">
        <f>SUM(CJ31,CH31)</f>
        <v>8987</v>
      </c>
      <c r="CO31" s="64"/>
      <c r="CP31" s="63">
        <v>19461</v>
      </c>
      <c r="CQ31" s="20"/>
      <c r="CR31" s="17">
        <f t="shared" si="58"/>
        <v>0.46179538564308104</v>
      </c>
      <c r="CS31" s="20"/>
      <c r="CT31" s="77">
        <v>1013</v>
      </c>
      <c r="CU31" s="71"/>
      <c r="CV31" s="63">
        <v>11666</v>
      </c>
      <c r="CW31" s="20"/>
      <c r="CX31" s="62" t="s">
        <v>0</v>
      </c>
      <c r="CY31" s="20"/>
      <c r="CZ31" s="66">
        <f>SUM(CV31,CT31)</f>
        <v>12679</v>
      </c>
      <c r="DA31" s="64"/>
      <c r="DB31" s="63">
        <v>18460</v>
      </c>
      <c r="DC31" s="20"/>
      <c r="DD31" s="17">
        <f t="shared" si="59"/>
        <v>0.68683640303358617</v>
      </c>
      <c r="DE31" s="20"/>
      <c r="DF31" s="77">
        <v>898</v>
      </c>
      <c r="DG31" s="71"/>
      <c r="DH31" s="63">
        <v>10884</v>
      </c>
      <c r="DI31" s="20"/>
      <c r="DJ31" s="62" t="s">
        <v>0</v>
      </c>
      <c r="DK31" s="20"/>
      <c r="DL31" s="66">
        <f>SUM(DH31,DF31)</f>
        <v>11782</v>
      </c>
      <c r="DM31" s="64"/>
      <c r="DN31" s="63">
        <v>16848</v>
      </c>
      <c r="DO31" s="20"/>
      <c r="DP31" s="17">
        <f t="shared" si="60"/>
        <v>0.69931149097815759</v>
      </c>
      <c r="DQ31" s="20"/>
      <c r="DR31" s="77">
        <v>970</v>
      </c>
      <c r="DS31" s="71"/>
      <c r="DT31" s="63">
        <v>9899</v>
      </c>
      <c r="DU31" s="20"/>
      <c r="DV31" s="62" t="s">
        <v>0</v>
      </c>
      <c r="DW31" s="20"/>
      <c r="DX31" s="66">
        <f>SUM(DT31,DR31)</f>
        <v>10869</v>
      </c>
      <c r="DY31" s="64"/>
      <c r="DZ31" s="63">
        <v>15160</v>
      </c>
      <c r="EA31" s="20"/>
      <c r="EB31" s="17">
        <f t="shared" si="61"/>
        <v>0.71695250659630605</v>
      </c>
      <c r="EC31" s="20"/>
      <c r="ED31" s="77">
        <v>914</v>
      </c>
      <c r="EE31" s="71"/>
      <c r="EF31" s="63">
        <v>10055</v>
      </c>
      <c r="EG31" s="20"/>
      <c r="EH31" s="62" t="s">
        <v>0</v>
      </c>
      <c r="EI31" s="20"/>
      <c r="EJ31" s="66">
        <f>SUM(EF31,ED31)</f>
        <v>10969</v>
      </c>
      <c r="EK31" s="64"/>
      <c r="EL31" s="63">
        <v>15137</v>
      </c>
      <c r="EM31" s="20"/>
      <c r="EN31" s="17">
        <f t="shared" si="62"/>
        <v>0.72464821298804249</v>
      </c>
      <c r="EO31" s="20"/>
      <c r="EP31" s="1">
        <f>ED31-DR31</f>
        <v>-56</v>
      </c>
      <c r="EQ31" s="54">
        <f>EP31/DR31</f>
        <v>-5.7731958762886601E-2</v>
      </c>
      <c r="ER31" s="24">
        <f>EF31-DT31</f>
        <v>156</v>
      </c>
      <c r="ES31" s="54">
        <f>ER31/DT31</f>
        <v>1.575916759268613E-2</v>
      </c>
      <c r="ET31" s="62" t="s">
        <v>0</v>
      </c>
      <c r="EU31" s="62" t="s">
        <v>0</v>
      </c>
      <c r="EV31" s="24">
        <f>EJ31-DX31</f>
        <v>100</v>
      </c>
      <c r="EW31" s="54">
        <f>EV31/DX31</f>
        <v>9.2004784248780943E-3</v>
      </c>
      <c r="EX31" s="24">
        <f>EL31-DZ31</f>
        <v>-23</v>
      </c>
      <c r="EY31" s="54">
        <f>EX31/DZ31</f>
        <v>-1.5171503957783642E-3</v>
      </c>
      <c r="EZ31" s="44">
        <f>EN31-EB31</f>
        <v>7.6957063917364454E-3</v>
      </c>
      <c r="FA31" s="45"/>
      <c r="FB31" s="1">
        <f>ED31-DF31</f>
        <v>16</v>
      </c>
      <c r="FC31" s="54">
        <f>FB31/DF31</f>
        <v>1.7817371937639197E-2</v>
      </c>
      <c r="FD31" s="1">
        <f>EF31-DH31</f>
        <v>-829</v>
      </c>
      <c r="FE31" s="22">
        <f>FD31/DH31</f>
        <v>-7.6166850422638738E-2</v>
      </c>
      <c r="FF31" s="62" t="s">
        <v>0</v>
      </c>
      <c r="FG31" s="62" t="s">
        <v>0</v>
      </c>
      <c r="FH31" s="24">
        <f t="shared" si="48"/>
        <v>-813</v>
      </c>
      <c r="FI31" s="54">
        <f t="shared" si="49"/>
        <v>-6.9003564759803085E-2</v>
      </c>
      <c r="FJ31" s="24">
        <f t="shared" si="50"/>
        <v>-1711</v>
      </c>
      <c r="FK31" s="54">
        <f t="shared" si="51"/>
        <v>-0.10155508072174739</v>
      </c>
      <c r="FL31" s="46">
        <f>EN31-DP31</f>
        <v>2.5336722009884904E-2</v>
      </c>
      <c r="FM31" s="47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5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2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2">
        <v>20803</v>
      </c>
      <c r="AG32" s="1"/>
      <c r="AH32" s="62">
        <v>31627</v>
      </c>
      <c r="AI32" s="1"/>
      <c r="AJ32" s="73">
        <f>AF32/AH32</f>
        <v>0.65776077402219624</v>
      </c>
      <c r="AK32" s="18"/>
      <c r="AL32" s="62" t="s">
        <v>0</v>
      </c>
      <c r="AM32" s="24"/>
      <c r="AN32" s="62" t="s">
        <v>0</v>
      </c>
      <c r="AO32" s="24"/>
      <c r="AP32" s="62" t="s">
        <v>0</v>
      </c>
      <c r="AQ32" s="18"/>
      <c r="AR32" s="62">
        <v>22471</v>
      </c>
      <c r="AS32" s="18"/>
      <c r="AT32" s="62">
        <v>34147</v>
      </c>
      <c r="AU32" s="18"/>
      <c r="AV32" s="17">
        <f t="shared" si="54"/>
        <v>0.65806659442996451</v>
      </c>
      <c r="AW32" s="18"/>
      <c r="AX32" s="62" t="s">
        <v>0</v>
      </c>
      <c r="AY32" s="24"/>
      <c r="AZ32" s="62" t="s">
        <v>0</v>
      </c>
      <c r="BA32" s="24"/>
      <c r="BB32" s="62" t="s">
        <v>0</v>
      </c>
      <c r="BC32" s="18"/>
      <c r="BD32" s="62">
        <v>24456</v>
      </c>
      <c r="BE32" s="18"/>
      <c r="BF32" s="62">
        <v>36441</v>
      </c>
      <c r="BG32" s="18"/>
      <c r="BH32" s="17">
        <f t="shared" si="55"/>
        <v>0.67111220877582944</v>
      </c>
      <c r="BI32" s="18"/>
      <c r="BJ32" s="62" t="s">
        <v>0</v>
      </c>
      <c r="BK32" s="24"/>
      <c r="BL32" s="62" t="s">
        <v>0</v>
      </c>
      <c r="BM32" s="24"/>
      <c r="BN32" s="62" t="s">
        <v>0</v>
      </c>
      <c r="BO32" s="18"/>
      <c r="BP32" s="62">
        <v>24755</v>
      </c>
      <c r="BQ32" s="18"/>
      <c r="BR32" s="62">
        <v>36708</v>
      </c>
      <c r="BS32" s="18"/>
      <c r="BT32" s="73">
        <f>BP32/BR32</f>
        <v>0.67437615778576876</v>
      </c>
      <c r="BU32" s="18"/>
      <c r="BV32" s="62" t="s">
        <v>0</v>
      </c>
      <c r="BW32" s="24"/>
      <c r="BX32" s="62" t="s">
        <v>0</v>
      </c>
      <c r="BY32" s="24"/>
      <c r="BZ32" s="62" t="s">
        <v>0</v>
      </c>
      <c r="CA32" s="18"/>
      <c r="CB32" s="62">
        <v>26472</v>
      </c>
      <c r="CC32" s="18"/>
      <c r="CD32" s="62">
        <v>38952</v>
      </c>
      <c r="CE32" s="18"/>
      <c r="CF32" s="17">
        <f t="shared" si="57"/>
        <v>0.67960566851509552</v>
      </c>
      <c r="CG32" s="18"/>
      <c r="CH32" s="62" t="s">
        <v>0</v>
      </c>
      <c r="CI32" s="24"/>
      <c r="CJ32" s="62" t="s">
        <v>0</v>
      </c>
      <c r="CK32" s="24"/>
      <c r="CL32" s="62" t="s">
        <v>0</v>
      </c>
      <c r="CM32" s="18"/>
      <c r="CN32" s="62">
        <v>25338</v>
      </c>
      <c r="CO32" s="18"/>
      <c r="CP32" s="62">
        <v>37440</v>
      </c>
      <c r="CQ32" s="18"/>
      <c r="CR32" s="17">
        <f t="shared" si="58"/>
        <v>0.67676282051282055</v>
      </c>
      <c r="CS32" s="18"/>
      <c r="CT32" s="62" t="s">
        <v>0</v>
      </c>
      <c r="CU32" s="24"/>
      <c r="CV32" s="62" t="s">
        <v>0</v>
      </c>
      <c r="CW32" s="24"/>
      <c r="CX32" s="62" t="s">
        <v>0</v>
      </c>
      <c r="CY32" s="18"/>
      <c r="CZ32" s="62">
        <v>26134</v>
      </c>
      <c r="DA32" s="18"/>
      <c r="DB32" s="62">
        <v>37924</v>
      </c>
      <c r="DC32" s="18"/>
      <c r="DD32" s="17">
        <f t="shared" si="59"/>
        <v>0.68911507224976265</v>
      </c>
      <c r="DE32" s="18"/>
      <c r="DF32" s="62" t="s">
        <v>0</v>
      </c>
      <c r="DG32" s="24"/>
      <c r="DH32" s="62" t="s">
        <v>0</v>
      </c>
      <c r="DI32" s="24"/>
      <c r="DJ32" s="62" t="s">
        <v>0</v>
      </c>
      <c r="DK32" s="18"/>
      <c r="DL32" s="62">
        <v>25250</v>
      </c>
      <c r="DM32" s="18"/>
      <c r="DN32" s="62">
        <v>36012</v>
      </c>
      <c r="DO32" s="18"/>
      <c r="DP32" s="73">
        <f>DL32/DN32</f>
        <v>0.70115517049872267</v>
      </c>
      <c r="DQ32" s="18"/>
      <c r="DR32" s="62" t="s">
        <v>0</v>
      </c>
      <c r="DS32" s="24"/>
      <c r="DT32" s="62" t="s">
        <v>0</v>
      </c>
      <c r="DU32" s="24"/>
      <c r="DV32" s="62" t="s">
        <v>0</v>
      </c>
      <c r="DW32" s="18"/>
      <c r="DX32" s="62">
        <v>23249</v>
      </c>
      <c r="DY32" s="18"/>
      <c r="DZ32" s="62">
        <v>32164</v>
      </c>
      <c r="EA32" s="18"/>
      <c r="EB32" s="17">
        <f t="shared" si="61"/>
        <v>0.72282676284044278</v>
      </c>
      <c r="EC32" s="18"/>
      <c r="ED32" s="62" t="s">
        <v>0</v>
      </c>
      <c r="EE32" s="24"/>
      <c r="EF32" s="62" t="s">
        <v>0</v>
      </c>
      <c r="EG32" s="24"/>
      <c r="EH32" s="62" t="s">
        <v>0</v>
      </c>
      <c r="EI32" s="18"/>
      <c r="EJ32" s="62" t="s">
        <v>0</v>
      </c>
      <c r="EK32" s="18"/>
      <c r="EL32" s="62" t="s">
        <v>0</v>
      </c>
      <c r="EM32" s="18"/>
      <c r="EN32" s="82" t="s">
        <v>0</v>
      </c>
      <c r="EO32" s="18"/>
      <c r="EP32" s="18" t="s">
        <v>0</v>
      </c>
      <c r="EQ32" s="62" t="s">
        <v>0</v>
      </c>
      <c r="ER32" s="62" t="s">
        <v>0</v>
      </c>
      <c r="ES32" s="62" t="s">
        <v>0</v>
      </c>
      <c r="ET32" s="62" t="s">
        <v>0</v>
      </c>
      <c r="EU32" s="62" t="s">
        <v>0</v>
      </c>
      <c r="EV32" s="24">
        <f>DX32-DL32</f>
        <v>-2001</v>
      </c>
      <c r="EW32" s="54">
        <f>EV32/DL32</f>
        <v>-7.9247524752475249E-2</v>
      </c>
      <c r="EX32" s="24">
        <f>DZ32-DN32</f>
        <v>-3848</v>
      </c>
      <c r="EY32" s="54">
        <f>EX32/DN32</f>
        <v>-0.10685327113184494</v>
      </c>
      <c r="EZ32" s="44">
        <f>EB32-DP32</f>
        <v>2.1671592341720114E-2</v>
      </c>
      <c r="FA32" s="48"/>
      <c r="FB32" s="18" t="s">
        <v>0</v>
      </c>
      <c r="FC32" s="62" t="s">
        <v>0</v>
      </c>
      <c r="FD32" s="62" t="s">
        <v>0</v>
      </c>
      <c r="FE32" s="62" t="s">
        <v>0</v>
      </c>
      <c r="FF32" s="62" t="s">
        <v>0</v>
      </c>
      <c r="FG32" s="62" t="s">
        <v>0</v>
      </c>
      <c r="FH32" s="24">
        <f>DX32-CZ32</f>
        <v>-2885</v>
      </c>
      <c r="FI32" s="54">
        <f>FH32/CZ32</f>
        <v>-0.11039259202571362</v>
      </c>
      <c r="FJ32" s="24">
        <f>DZ32-DB32</f>
        <v>-5760</v>
      </c>
      <c r="FK32" s="54">
        <f>FJ32/DB32</f>
        <v>-0.15188271279400908</v>
      </c>
      <c r="FL32" s="46">
        <f>EB32-DD32</f>
        <v>3.3711690590680132E-2</v>
      </c>
      <c r="FM32" s="49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5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2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3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4">
        <v>29353</v>
      </c>
      <c r="AS33" s="64"/>
      <c r="AT33" s="64">
        <v>149411</v>
      </c>
      <c r="AU33" s="20"/>
      <c r="AV33" s="17">
        <f t="shared" si="54"/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4">
        <v>28689</v>
      </c>
      <c r="BE33" s="64"/>
      <c r="BF33" s="64">
        <v>148706</v>
      </c>
      <c r="BG33" s="20"/>
      <c r="BH33" s="17">
        <f t="shared" si="55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4">
        <v>28493</v>
      </c>
      <c r="BQ33" s="64"/>
      <c r="BR33" s="64">
        <v>147122</v>
      </c>
      <c r="BS33" s="20"/>
      <c r="BT33" s="17">
        <f t="shared" si="56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4">
        <v>28321</v>
      </c>
      <c r="CC33" s="64"/>
      <c r="CD33" s="64">
        <v>141596</v>
      </c>
      <c r="CE33" s="20"/>
      <c r="CF33" s="17">
        <f t="shared" si="57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4">
        <v>24856</v>
      </c>
      <c r="CO33" s="64"/>
      <c r="CP33" s="64">
        <v>131202</v>
      </c>
      <c r="CQ33" s="20"/>
      <c r="CR33" s="17">
        <f t="shared" si="58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4">
        <v>23182</v>
      </c>
      <c r="DA33" s="64"/>
      <c r="DB33" s="64">
        <v>122147</v>
      </c>
      <c r="DC33" s="20"/>
      <c r="DD33" s="17">
        <f t="shared" si="59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4">
        <v>21711</v>
      </c>
      <c r="DM33" s="64"/>
      <c r="DN33" s="64">
        <v>112877</v>
      </c>
      <c r="DO33" s="20"/>
      <c r="DP33" s="17">
        <f t="shared" si="60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4">
        <v>19844</v>
      </c>
      <c r="DY33" s="64"/>
      <c r="DZ33" s="64">
        <v>103583</v>
      </c>
      <c r="EA33" s="20"/>
      <c r="EB33" s="17">
        <f t="shared" si="61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4">
        <v>18181</v>
      </c>
      <c r="EK33" s="64"/>
      <c r="EL33" s="64">
        <v>96709</v>
      </c>
      <c r="EM33" s="20"/>
      <c r="EN33" s="17">
        <f t="shared" si="62"/>
        <v>0.18799698063261952</v>
      </c>
      <c r="EO33" s="20"/>
      <c r="EP33" s="18" t="s">
        <v>0</v>
      </c>
      <c r="EQ33" s="62" t="s">
        <v>0</v>
      </c>
      <c r="ER33" s="62" t="s">
        <v>0</v>
      </c>
      <c r="ES33" s="62" t="s">
        <v>0</v>
      </c>
      <c r="ET33" s="62" t="s">
        <v>0</v>
      </c>
      <c r="EU33" s="62" t="s">
        <v>0</v>
      </c>
      <c r="EV33" s="24">
        <f t="shared" ref="EV33:EV34" si="64">EJ33-DX33</f>
        <v>-1663</v>
      </c>
      <c r="EW33" s="54">
        <f t="shared" ref="EW33:EW34" si="65">EV33/DX33</f>
        <v>-8.3803668615198543E-2</v>
      </c>
      <c r="EX33" s="24">
        <f t="shared" ref="EX33:EX34" si="66">EL33-DZ33</f>
        <v>-6874</v>
      </c>
      <c r="EY33" s="54">
        <f t="shared" ref="EY33:EY34" si="67">EX33/DZ33</f>
        <v>-6.6362240908257153E-2</v>
      </c>
      <c r="EZ33" s="44">
        <f>EN33-EB33</f>
        <v>-3.5788571013715686E-3</v>
      </c>
      <c r="FA33" s="45"/>
      <c r="FB33" s="18" t="s">
        <v>0</v>
      </c>
      <c r="FC33" s="62" t="s">
        <v>0</v>
      </c>
      <c r="FD33" s="62" t="s">
        <v>0</v>
      </c>
      <c r="FE33" s="62" t="s">
        <v>0</v>
      </c>
      <c r="FF33" s="62" t="s">
        <v>0</v>
      </c>
      <c r="FG33" s="62" t="s">
        <v>0</v>
      </c>
      <c r="FH33" s="24">
        <f t="shared" ref="FH33:FH34" si="68">EJ33-DL33</f>
        <v>-3530</v>
      </c>
      <c r="FI33" s="54">
        <f t="shared" ref="FI33:FI34" si="69">FH33/DL33</f>
        <v>-0.16259039196720557</v>
      </c>
      <c r="FJ33" s="24">
        <f t="shared" ref="FJ33:FJ34" si="70">EL33-DN33</f>
        <v>-16168</v>
      </c>
      <c r="FK33" s="54">
        <f t="shared" ref="FK33:FK34" si="71">FJ33/DN33</f>
        <v>-0.14323555728802148</v>
      </c>
      <c r="FL33" s="46">
        <f>EN33-DP33</f>
        <v>-4.3451262624963904E-3</v>
      </c>
      <c r="FM33" s="47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5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2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2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4">
        <v>4242</v>
      </c>
      <c r="AS34" s="67"/>
      <c r="AT34" s="64">
        <v>28829</v>
      </c>
      <c r="AU34" s="20"/>
      <c r="AV34" s="17">
        <f t="shared" si="54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4">
        <v>4704</v>
      </c>
      <c r="BE34" s="67"/>
      <c r="BF34" s="64">
        <v>30407</v>
      </c>
      <c r="BG34" s="20"/>
      <c r="BH34" s="17">
        <f t="shared" si="55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4">
        <v>4636</v>
      </c>
      <c r="BQ34" s="67"/>
      <c r="BR34" s="64">
        <v>30499</v>
      </c>
      <c r="BS34" s="20"/>
      <c r="BT34" s="17">
        <f t="shared" si="56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4">
        <v>4836</v>
      </c>
      <c r="CC34" s="67"/>
      <c r="CD34" s="64">
        <v>31708</v>
      </c>
      <c r="CE34" s="20"/>
      <c r="CF34" s="17">
        <f t="shared" si="57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4">
        <v>4462</v>
      </c>
      <c r="CO34" s="67"/>
      <c r="CP34" s="64">
        <v>30710</v>
      </c>
      <c r="CQ34" s="20"/>
      <c r="CR34" s="17">
        <f t="shared" si="58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4">
        <v>4553</v>
      </c>
      <c r="DA34" s="67"/>
      <c r="DB34" s="64">
        <v>30477</v>
      </c>
      <c r="DC34" s="20"/>
      <c r="DD34" s="17">
        <f t="shared" si="59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4">
        <v>4317</v>
      </c>
      <c r="DM34" s="67"/>
      <c r="DN34" s="64">
        <v>28623</v>
      </c>
      <c r="DO34" s="20"/>
      <c r="DP34" s="17">
        <f t="shared" si="60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4">
        <v>3711</v>
      </c>
      <c r="DY34" s="67"/>
      <c r="DZ34" s="64">
        <v>25256</v>
      </c>
      <c r="EA34" s="20"/>
      <c r="EB34" s="17">
        <f t="shared" si="61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4">
        <v>3578</v>
      </c>
      <c r="EK34" s="67"/>
      <c r="EL34" s="64">
        <v>25043</v>
      </c>
      <c r="EM34" s="20"/>
      <c r="EN34" s="17">
        <f t="shared" si="62"/>
        <v>0.14287425627919978</v>
      </c>
      <c r="EO34" s="20"/>
      <c r="EP34" s="18" t="s">
        <v>0</v>
      </c>
      <c r="EQ34" s="62" t="s">
        <v>0</v>
      </c>
      <c r="ER34" s="62" t="s">
        <v>0</v>
      </c>
      <c r="ES34" s="62" t="s">
        <v>0</v>
      </c>
      <c r="ET34" s="62" t="s">
        <v>0</v>
      </c>
      <c r="EU34" s="62" t="s">
        <v>0</v>
      </c>
      <c r="EV34" s="24">
        <f t="shared" si="64"/>
        <v>-133</v>
      </c>
      <c r="EW34" s="54">
        <f t="shared" si="65"/>
        <v>-3.5839396389113445E-2</v>
      </c>
      <c r="EX34" s="24">
        <f t="shared" si="66"/>
        <v>-213</v>
      </c>
      <c r="EY34" s="54">
        <f t="shared" si="67"/>
        <v>-8.4336395312005069E-3</v>
      </c>
      <c r="EZ34" s="50">
        <f>EN34-EB34</f>
        <v>-4.0611254122794593E-3</v>
      </c>
      <c r="FA34" s="51"/>
      <c r="FB34" s="18" t="s">
        <v>0</v>
      </c>
      <c r="FC34" s="62" t="s">
        <v>0</v>
      </c>
      <c r="FD34" s="62" t="s">
        <v>0</v>
      </c>
      <c r="FE34" s="62" t="s">
        <v>0</v>
      </c>
      <c r="FF34" s="62" t="s">
        <v>0</v>
      </c>
      <c r="FG34" s="62" t="s">
        <v>0</v>
      </c>
      <c r="FH34" s="24">
        <f t="shared" si="68"/>
        <v>-739</v>
      </c>
      <c r="FI34" s="54">
        <f t="shared" si="69"/>
        <v>-0.17118369237896688</v>
      </c>
      <c r="FJ34" s="24">
        <f t="shared" si="70"/>
        <v>-3580</v>
      </c>
      <c r="FK34" s="54">
        <f t="shared" si="71"/>
        <v>-0.12507424099500403</v>
      </c>
      <c r="FL34" s="46">
        <f>EN34-DP34</f>
        <v>-7.9485086301388508E-3</v>
      </c>
      <c r="FM34" s="47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0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0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6" customFormat="1" ht="15" customHeight="1" x14ac:dyDescent="0.25">
      <c r="A38" s="30" t="s">
        <v>36</v>
      </c>
      <c r="CT38" s="83" t="s">
        <v>55</v>
      </c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3" t="s">
        <v>55</v>
      </c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</row>
    <row r="39" spans="1:169" s="26" customFormat="1" x14ac:dyDescent="0.25">
      <c r="A39" s="30" t="s">
        <v>37</v>
      </c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</row>
    <row r="40" spans="1:169" s="26" customFormat="1" x14ac:dyDescent="0.25">
      <c r="A40" s="30" t="s">
        <v>38</v>
      </c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6"/>
      <c r="FB41" s="26"/>
    </row>
    <row r="42" spans="1:169" x14ac:dyDescent="0.2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6"/>
      <c r="EV42" s="30"/>
      <c r="FB42" s="26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6"/>
      <c r="EV43" s="30"/>
      <c r="FB43" s="26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6"/>
      <c r="EV44" s="30"/>
      <c r="FB44" s="26"/>
    </row>
    <row r="45" spans="1:169" x14ac:dyDescent="0.25">
      <c r="EV45" s="30"/>
    </row>
    <row r="46" spans="1:169" x14ac:dyDescent="0.25">
      <c r="EV46" s="30"/>
    </row>
  </sheetData>
  <mergeCells count="2">
    <mergeCell ref="CT38:DE40"/>
    <mergeCell ref="FB38:FM40"/>
  </mergeCells>
  <conditionalFormatting sqref="L16">
    <cfRule type="iconSet" priority="162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1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0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9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8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7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6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5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4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3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2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1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0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49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8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41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40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9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8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7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Lewis and Clark Community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6" man="1"/>
    <brk id="25" min="3" max="16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6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Lewis and Clark Overview</vt:lpstr>
      <vt:lpstr>'Lewis and Clark Overview'!Print_Area</vt:lpstr>
      <vt:lpstr>'Lewis and Clark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2016-12-22T18:42:07Z</cp:lastPrinted>
  <dcterms:created xsi:type="dcterms:W3CDTF">2010-06-25T14:35:16Z</dcterms:created>
  <dcterms:modified xsi:type="dcterms:W3CDTF">2019-01-04T16:57:32Z</dcterms:modified>
</cp:coreProperties>
</file>